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DD345F2A-5F5E-431D-BBA5-7E21D5A9ACF4}" xr6:coauthVersionLast="36" xr6:coauthVersionMax="36" xr10:uidLastSave="{00000000-0000-0000-0000-000000000000}"/>
  <bookViews>
    <workbookView xWindow="0" yWindow="0" windowWidth="14380" windowHeight="6230" xr2:uid="{3B31FB78-3D1C-4D7E-A38D-6DA7ADA3E611}"/>
  </bookViews>
  <sheets>
    <sheet name="17.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3" i="1" l="1"/>
  <c r="G133" i="1"/>
  <c r="H132" i="1"/>
  <c r="G132" i="1"/>
  <c r="H131" i="1"/>
  <c r="G131" i="1"/>
  <c r="H130" i="1"/>
  <c r="G130" i="1"/>
  <c r="G128" i="1" s="1"/>
  <c r="H128" i="1"/>
  <c r="F128" i="1"/>
  <c r="E128" i="1"/>
  <c r="D128" i="1"/>
  <c r="C128" i="1"/>
  <c r="H125" i="1"/>
  <c r="G125" i="1"/>
  <c r="H124" i="1"/>
  <c r="G124" i="1"/>
  <c r="H123" i="1"/>
  <c r="G123" i="1"/>
  <c r="H122" i="1"/>
  <c r="G122" i="1"/>
  <c r="H121" i="1"/>
  <c r="G121" i="1"/>
  <c r="G118" i="1" s="1"/>
  <c r="H120" i="1"/>
  <c r="G120" i="1"/>
  <c r="H118" i="1"/>
  <c r="F118" i="1"/>
  <c r="E118" i="1"/>
  <c r="D118" i="1"/>
  <c r="C118" i="1"/>
  <c r="H116" i="1"/>
  <c r="G116" i="1"/>
  <c r="H115" i="1"/>
  <c r="G115" i="1"/>
  <c r="H114" i="1"/>
  <c r="G114" i="1"/>
  <c r="H113" i="1"/>
  <c r="H111" i="1" s="1"/>
  <c r="H90" i="1" s="1"/>
  <c r="G113" i="1"/>
  <c r="G111" i="1" s="1"/>
  <c r="F111" i="1"/>
  <c r="E111" i="1"/>
  <c r="D111" i="1"/>
  <c r="C111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2" i="1"/>
  <c r="G92" i="1"/>
  <c r="G90" i="1" s="1"/>
  <c r="F92" i="1"/>
  <c r="E92" i="1"/>
  <c r="D92" i="1"/>
  <c r="D90" i="1" s="1"/>
  <c r="C92" i="1"/>
  <c r="C90" i="1" s="1"/>
  <c r="F90" i="1"/>
  <c r="E90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H75" i="1" s="1"/>
  <c r="G77" i="1"/>
  <c r="G75" i="1" s="1"/>
  <c r="F75" i="1"/>
  <c r="E75" i="1"/>
  <c r="D75" i="1"/>
  <c r="C75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4" i="1"/>
  <c r="H62" i="1" s="1"/>
  <c r="G64" i="1"/>
  <c r="F64" i="1"/>
  <c r="E64" i="1"/>
  <c r="D64" i="1"/>
  <c r="D62" i="1" s="1"/>
  <c r="C64" i="1"/>
  <c r="C62" i="1" s="1"/>
  <c r="F62" i="1"/>
  <c r="E62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H49" i="1" s="1"/>
  <c r="G51" i="1"/>
  <c r="G49" i="1" s="1"/>
  <c r="F49" i="1"/>
  <c r="E49" i="1"/>
  <c r="D49" i="1"/>
  <c r="C49" i="1"/>
  <c r="H46" i="1"/>
  <c r="G46" i="1"/>
  <c r="H45" i="1"/>
  <c r="G45" i="1"/>
  <c r="H44" i="1"/>
  <c r="G44" i="1"/>
  <c r="G41" i="1" s="1"/>
  <c r="H43" i="1"/>
  <c r="G43" i="1"/>
  <c r="H41" i="1"/>
  <c r="F41" i="1"/>
  <c r="E41" i="1"/>
  <c r="D41" i="1"/>
  <c r="C41" i="1"/>
  <c r="H39" i="1"/>
  <c r="G39" i="1"/>
  <c r="H38" i="1"/>
  <c r="G38" i="1"/>
  <c r="H37" i="1"/>
  <c r="G37" i="1"/>
  <c r="H36" i="1"/>
  <c r="G36" i="1"/>
  <c r="H35" i="1"/>
  <c r="G35" i="1"/>
  <c r="H34" i="1"/>
  <c r="H32" i="1" s="1"/>
  <c r="G34" i="1"/>
  <c r="G32" i="1" s="1"/>
  <c r="F32" i="1"/>
  <c r="E32" i="1"/>
  <c r="D32" i="1"/>
  <c r="C32" i="1"/>
  <c r="H30" i="1"/>
  <c r="G30" i="1"/>
  <c r="H29" i="1"/>
  <c r="G29" i="1"/>
  <c r="H28" i="1"/>
  <c r="G28" i="1"/>
  <c r="H27" i="1"/>
  <c r="G27" i="1"/>
  <c r="H26" i="1"/>
  <c r="G26" i="1"/>
  <c r="H25" i="1"/>
  <c r="G25" i="1"/>
  <c r="H23" i="1"/>
  <c r="G23" i="1"/>
  <c r="F23" i="1"/>
  <c r="E23" i="1"/>
  <c r="D23" i="1"/>
  <c r="C23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H12" i="1" s="1"/>
  <c r="H10" i="1" s="1"/>
  <c r="G14" i="1"/>
  <c r="G12" i="1" s="1"/>
  <c r="G10" i="1" s="1"/>
  <c r="F12" i="1"/>
  <c r="F10" i="1" s="1"/>
  <c r="E12" i="1"/>
  <c r="E10" i="1" s="1"/>
  <c r="D12" i="1"/>
  <c r="C12" i="1"/>
  <c r="D10" i="1"/>
  <c r="C10" i="1"/>
  <c r="G62" i="1" l="1"/>
</calcChain>
</file>

<file path=xl/sharedStrings.xml><?xml version="1.0" encoding="utf-8"?>
<sst xmlns="http://schemas.openxmlformats.org/spreadsheetml/2006/main" count="210" uniqueCount="204">
  <si>
    <t>17.1.5 Imports and temporary imports by countries of origin</t>
    <phoneticPr fontId="1" type="noConversion"/>
  </si>
  <si>
    <t>確定性入口及臨時性入口的來源地</t>
    <phoneticPr fontId="1" type="noConversion"/>
  </si>
  <si>
    <t>Countries of origin</t>
    <phoneticPr fontId="1" type="noConversion"/>
  </si>
  <si>
    <t>Imports</t>
    <phoneticPr fontId="1" type="noConversion"/>
  </si>
  <si>
    <t>Temporary imports</t>
    <phoneticPr fontId="1" type="noConversion"/>
  </si>
  <si>
    <t>Total imports</t>
    <phoneticPr fontId="1" type="noConversion"/>
  </si>
  <si>
    <t>來源地</t>
    <phoneticPr fontId="1" type="noConversion"/>
  </si>
  <si>
    <t>確定性入口</t>
    <phoneticPr fontId="1" type="noConversion"/>
  </si>
  <si>
    <t>臨時性入口</t>
    <phoneticPr fontId="1" type="noConversion"/>
  </si>
  <si>
    <t>入口總額</t>
    <phoneticPr fontId="1" type="noConversion"/>
  </si>
  <si>
    <t>Kgs.</t>
    <phoneticPr fontId="1" type="noConversion"/>
  </si>
  <si>
    <t>$ Patacas</t>
    <phoneticPr fontId="1" type="noConversion"/>
  </si>
  <si>
    <t>WORLD</t>
    <phoneticPr fontId="1" type="noConversion"/>
  </si>
  <si>
    <t>全球總數</t>
    <phoneticPr fontId="1" type="noConversion"/>
  </si>
  <si>
    <t>EUROPE</t>
    <phoneticPr fontId="1" type="noConversion"/>
  </si>
  <si>
    <t>歐洲</t>
    <phoneticPr fontId="1" type="noConversion"/>
  </si>
  <si>
    <t>E.E.C</t>
    <phoneticPr fontId="1" type="noConversion"/>
  </si>
  <si>
    <t>歐洲經濟共同體</t>
    <phoneticPr fontId="1" type="noConversion"/>
  </si>
  <si>
    <t>W.Germany</t>
    <phoneticPr fontId="1" type="noConversion"/>
  </si>
  <si>
    <t>西德</t>
    <phoneticPr fontId="1" type="noConversion"/>
  </si>
  <si>
    <t>Luxembourg</t>
    <phoneticPr fontId="1" type="noConversion"/>
  </si>
  <si>
    <t>盧森堡</t>
    <phoneticPr fontId="1" type="noConversion"/>
  </si>
  <si>
    <t>Denmark</t>
    <phoneticPr fontId="1" type="noConversion"/>
  </si>
  <si>
    <t>丹麥</t>
    <phoneticPr fontId="1" type="noConversion"/>
  </si>
  <si>
    <t>France</t>
    <phoneticPr fontId="1" type="noConversion"/>
  </si>
  <si>
    <t>法國</t>
    <phoneticPr fontId="1" type="noConversion"/>
  </si>
  <si>
    <t>Holland</t>
    <phoneticPr fontId="1" type="noConversion"/>
  </si>
  <si>
    <t>荷蘭</t>
    <phoneticPr fontId="1" type="noConversion"/>
  </si>
  <si>
    <t>Ireland</t>
    <phoneticPr fontId="1" type="noConversion"/>
  </si>
  <si>
    <t>愛爾蘭</t>
    <phoneticPr fontId="1" type="noConversion"/>
  </si>
  <si>
    <t>Italy</t>
    <phoneticPr fontId="1" type="noConversion"/>
  </si>
  <si>
    <t>意大利</t>
    <phoneticPr fontId="1" type="noConversion"/>
  </si>
  <si>
    <t>United Kingdom</t>
    <phoneticPr fontId="1" type="noConversion"/>
  </si>
  <si>
    <t>英國</t>
    <phoneticPr fontId="1" type="noConversion"/>
  </si>
  <si>
    <t>E.F.T.A</t>
    <phoneticPr fontId="1" type="noConversion"/>
  </si>
  <si>
    <t>歐洲自由貿易協會</t>
    <phoneticPr fontId="1" type="noConversion"/>
  </si>
  <si>
    <t>Austria</t>
    <phoneticPr fontId="1" type="noConversion"/>
  </si>
  <si>
    <t>奧地利</t>
    <phoneticPr fontId="1" type="noConversion"/>
  </si>
  <si>
    <t>Finland</t>
    <phoneticPr fontId="1" type="noConversion"/>
  </si>
  <si>
    <t>芬蘭</t>
    <phoneticPr fontId="1" type="noConversion"/>
  </si>
  <si>
    <t>Norway</t>
    <phoneticPr fontId="1" type="noConversion"/>
  </si>
  <si>
    <t>挪威</t>
    <phoneticPr fontId="1" type="noConversion"/>
  </si>
  <si>
    <t>Swenden</t>
    <phoneticPr fontId="1" type="noConversion"/>
  </si>
  <si>
    <t>瑞典</t>
    <phoneticPr fontId="1" type="noConversion"/>
  </si>
  <si>
    <t>Switzerland</t>
    <phoneticPr fontId="1" type="noConversion"/>
  </si>
  <si>
    <t>瑞士</t>
    <phoneticPr fontId="1" type="noConversion"/>
  </si>
  <si>
    <t>Portugal</t>
    <phoneticPr fontId="1" type="noConversion"/>
  </si>
  <si>
    <t>葡萄牙</t>
    <phoneticPr fontId="1" type="noConversion"/>
  </si>
  <si>
    <t>Planned economies</t>
    <phoneticPr fontId="1" type="noConversion"/>
  </si>
  <si>
    <t>計劃經濟國家</t>
    <phoneticPr fontId="1" type="noConversion"/>
  </si>
  <si>
    <t>Albania</t>
    <phoneticPr fontId="1" type="noConversion"/>
  </si>
  <si>
    <t>阿爾巴尼亞</t>
    <phoneticPr fontId="1" type="noConversion"/>
  </si>
  <si>
    <t>Czechoslovakia</t>
    <phoneticPr fontId="1" type="noConversion"/>
  </si>
  <si>
    <t>捷克斯洛伐克</t>
    <phoneticPr fontId="1" type="noConversion"/>
  </si>
  <si>
    <t>Hungry</t>
    <phoneticPr fontId="1" type="noConversion"/>
  </si>
  <si>
    <t>匈牙利</t>
    <phoneticPr fontId="1" type="noConversion"/>
  </si>
  <si>
    <t>Poland</t>
    <phoneticPr fontId="1" type="noConversion"/>
  </si>
  <si>
    <t>波蘭</t>
    <phoneticPr fontId="1" type="noConversion"/>
  </si>
  <si>
    <t>Romania</t>
    <phoneticPr fontId="1" type="noConversion"/>
  </si>
  <si>
    <t>羅馬尼亞</t>
    <phoneticPr fontId="1" type="noConversion"/>
  </si>
  <si>
    <t>U.R.S.S</t>
    <phoneticPr fontId="1" type="noConversion"/>
  </si>
  <si>
    <t>蘇聯</t>
    <phoneticPr fontId="1" type="noConversion"/>
  </si>
  <si>
    <t>Other</t>
    <phoneticPr fontId="1" type="noConversion"/>
  </si>
  <si>
    <t>其他歐洲國家</t>
    <phoneticPr fontId="1" type="noConversion"/>
  </si>
  <si>
    <t>Spain</t>
    <phoneticPr fontId="1" type="noConversion"/>
  </si>
  <si>
    <t>西班牙</t>
    <phoneticPr fontId="1" type="noConversion"/>
  </si>
  <si>
    <t>Gibraltar</t>
    <phoneticPr fontId="1" type="noConversion"/>
  </si>
  <si>
    <t>直布羅陀</t>
    <phoneticPr fontId="1" type="noConversion"/>
  </si>
  <si>
    <t>Yugoslavia</t>
    <phoneticPr fontId="1" type="noConversion"/>
  </si>
  <si>
    <t>南斯拉夫</t>
    <phoneticPr fontId="1" type="noConversion"/>
  </si>
  <si>
    <t>Faroe Islands</t>
    <phoneticPr fontId="1" type="noConversion"/>
  </si>
  <si>
    <t>法羅群島</t>
    <phoneticPr fontId="1" type="noConversion"/>
  </si>
  <si>
    <t>AFRICA</t>
    <phoneticPr fontId="1" type="noConversion"/>
  </si>
  <si>
    <t>非洲</t>
    <phoneticPr fontId="1" type="noConversion"/>
  </si>
  <si>
    <t>Djibouti</t>
    <phoneticPr fontId="1" type="noConversion"/>
  </si>
  <si>
    <t>吉布地</t>
    <phoneticPr fontId="1" type="noConversion"/>
  </si>
  <si>
    <t>Republic of South Africa</t>
    <phoneticPr fontId="1" type="noConversion"/>
  </si>
  <si>
    <t>南非</t>
    <phoneticPr fontId="1" type="noConversion"/>
  </si>
  <si>
    <t>Equatorial Guinea</t>
  </si>
  <si>
    <t>赤道幾內亞</t>
    <phoneticPr fontId="1" type="noConversion"/>
  </si>
  <si>
    <t>Mauritania</t>
  </si>
  <si>
    <t>茅利塔尼亞</t>
  </si>
  <si>
    <t>Kenya</t>
    <phoneticPr fontId="1" type="noConversion"/>
  </si>
  <si>
    <t>肯尼亞</t>
    <phoneticPr fontId="1" type="noConversion"/>
  </si>
  <si>
    <t>Uganda</t>
    <phoneticPr fontId="1" type="noConversion"/>
  </si>
  <si>
    <t>烏干達</t>
    <phoneticPr fontId="1" type="noConversion"/>
  </si>
  <si>
    <t>São Tomé and Príncipe</t>
  </si>
  <si>
    <t>聖多美普林西比</t>
  </si>
  <si>
    <t>Tanzania</t>
    <phoneticPr fontId="1" type="noConversion"/>
  </si>
  <si>
    <t>坦桑尼亞</t>
    <phoneticPr fontId="1" type="noConversion"/>
  </si>
  <si>
    <t>British Indian Ocean Territory</t>
    <phoneticPr fontId="1" type="noConversion"/>
  </si>
  <si>
    <t>英屬印度洋領地</t>
    <phoneticPr fontId="1" type="noConversion"/>
  </si>
  <si>
    <t>America</t>
    <phoneticPr fontId="1" type="noConversion"/>
  </si>
  <si>
    <t>美洲</t>
    <phoneticPr fontId="1" type="noConversion"/>
  </si>
  <si>
    <t>Latin</t>
    <phoneticPr fontId="1" type="noConversion"/>
  </si>
  <si>
    <t>拉丁美洲</t>
    <phoneticPr fontId="1" type="noConversion"/>
  </si>
  <si>
    <t>Argentina</t>
    <phoneticPr fontId="1" type="noConversion"/>
  </si>
  <si>
    <t>阿根廷</t>
    <phoneticPr fontId="1" type="noConversion"/>
  </si>
  <si>
    <t>Brasil</t>
    <phoneticPr fontId="1" type="noConversion"/>
  </si>
  <si>
    <t>巴西</t>
    <phoneticPr fontId="1" type="noConversion"/>
  </si>
  <si>
    <t>Chile</t>
    <phoneticPr fontId="1" type="noConversion"/>
  </si>
  <si>
    <t>智利</t>
    <phoneticPr fontId="1" type="noConversion"/>
  </si>
  <si>
    <t>Cuba</t>
    <phoneticPr fontId="1" type="noConversion"/>
  </si>
  <si>
    <t>古巴</t>
    <phoneticPr fontId="1" type="noConversion"/>
  </si>
  <si>
    <t>Mexico</t>
    <phoneticPr fontId="1" type="noConversion"/>
  </si>
  <si>
    <t>墨西哥</t>
    <phoneticPr fontId="1" type="noConversion"/>
  </si>
  <si>
    <t>Uruguay</t>
    <phoneticPr fontId="1" type="noConversion"/>
  </si>
  <si>
    <t>烏拉圭</t>
    <phoneticPr fontId="1" type="noConversion"/>
  </si>
  <si>
    <t>Peru</t>
    <phoneticPr fontId="1" type="noConversion"/>
  </si>
  <si>
    <t>秘魯</t>
    <phoneticPr fontId="1" type="noConversion"/>
  </si>
  <si>
    <t>Guatemala</t>
    <phoneticPr fontId="1" type="noConversion"/>
  </si>
  <si>
    <t>危地馬拉</t>
    <phoneticPr fontId="1" type="noConversion"/>
  </si>
  <si>
    <t>其他美洲國家</t>
    <phoneticPr fontId="1" type="noConversion"/>
  </si>
  <si>
    <r>
      <t>Netherlands Antilles</t>
    </r>
    <r>
      <rPr>
        <sz val="11"/>
        <color rgb="FF222222"/>
        <rFont val="Arial"/>
        <family val="2"/>
      </rPr>
      <t> </t>
    </r>
    <phoneticPr fontId="1" type="noConversion"/>
  </si>
  <si>
    <t>荷屬安地列斯</t>
    <phoneticPr fontId="1" type="noConversion"/>
  </si>
  <si>
    <t>Canada</t>
    <phoneticPr fontId="1" type="noConversion"/>
  </si>
  <si>
    <t>加拿大</t>
    <phoneticPr fontId="1" type="noConversion"/>
  </si>
  <si>
    <t>Falkland Islands</t>
    <phoneticPr fontId="1" type="noConversion"/>
  </si>
  <si>
    <t>福克蘭群島</t>
    <phoneticPr fontId="1" type="noConversion"/>
  </si>
  <si>
    <t>U.S.A</t>
    <phoneticPr fontId="1" type="noConversion"/>
  </si>
  <si>
    <t>美國</t>
    <phoneticPr fontId="1" type="noConversion"/>
  </si>
  <si>
    <t>Martinica</t>
    <phoneticPr fontId="1" type="noConversion"/>
  </si>
  <si>
    <t>馬丁尼克</t>
    <phoneticPr fontId="1" type="noConversion"/>
  </si>
  <si>
    <t>Saint Pierre and Miquelon</t>
    <phoneticPr fontId="1" type="noConversion"/>
  </si>
  <si>
    <t>聖皮耶與密克隆群島</t>
    <phoneticPr fontId="1" type="noConversion"/>
  </si>
  <si>
    <t>Jamaica</t>
    <phoneticPr fontId="1" type="noConversion"/>
  </si>
  <si>
    <t>牙買加</t>
    <phoneticPr fontId="1" type="noConversion"/>
  </si>
  <si>
    <t>Trinidad and Tobago</t>
  </si>
  <si>
    <t>特立尼達和多巴哥</t>
  </si>
  <si>
    <t>Bermuda</t>
    <phoneticPr fontId="1" type="noConversion"/>
  </si>
  <si>
    <t>百慕大</t>
    <phoneticPr fontId="1" type="noConversion"/>
  </si>
  <si>
    <t>Ilhas Cayman</t>
    <phoneticPr fontId="1" type="noConversion"/>
  </si>
  <si>
    <t>開曼群島</t>
    <phoneticPr fontId="1" type="noConversion"/>
  </si>
  <si>
    <t>Turks and Caicos Islands</t>
    <phoneticPr fontId="1" type="noConversion"/>
  </si>
  <si>
    <t>特克斯和凱科斯群島</t>
    <phoneticPr fontId="1" type="noConversion"/>
  </si>
  <si>
    <t>ASIA</t>
    <phoneticPr fontId="1" type="noConversion"/>
  </si>
  <si>
    <t>亞洲</t>
    <phoneticPr fontId="1" type="noConversion"/>
  </si>
  <si>
    <t>Far east</t>
    <phoneticPr fontId="1" type="noConversion"/>
  </si>
  <si>
    <t>遠東</t>
    <phoneticPr fontId="1" type="noConversion"/>
  </si>
  <si>
    <t>Bangladesh</t>
    <phoneticPr fontId="1" type="noConversion"/>
  </si>
  <si>
    <t>孟加拉國</t>
    <phoneticPr fontId="1" type="noConversion"/>
  </si>
  <si>
    <t>South Korea</t>
    <phoneticPr fontId="1" type="noConversion"/>
  </si>
  <si>
    <t>韓國</t>
    <phoneticPr fontId="1" type="noConversion"/>
  </si>
  <si>
    <t>Philippines</t>
    <phoneticPr fontId="1" type="noConversion"/>
  </si>
  <si>
    <t>菲律賓</t>
    <phoneticPr fontId="1" type="noConversion"/>
  </si>
  <si>
    <t>Taiwan</t>
    <phoneticPr fontId="1" type="noConversion"/>
  </si>
  <si>
    <t>臺灣</t>
    <phoneticPr fontId="1" type="noConversion"/>
  </si>
  <si>
    <t>Hong Kong</t>
    <phoneticPr fontId="1" type="noConversion"/>
  </si>
  <si>
    <t>香港</t>
    <phoneticPr fontId="1" type="noConversion"/>
  </si>
  <si>
    <t>India</t>
    <phoneticPr fontId="1" type="noConversion"/>
  </si>
  <si>
    <t>印度</t>
    <phoneticPr fontId="1" type="noConversion"/>
  </si>
  <si>
    <t>Indonesia</t>
    <phoneticPr fontId="1" type="noConversion"/>
  </si>
  <si>
    <t>印度尼西亞</t>
    <phoneticPr fontId="1" type="noConversion"/>
  </si>
  <si>
    <t>Japan</t>
    <phoneticPr fontId="1" type="noConversion"/>
  </si>
  <si>
    <t>日本</t>
    <phoneticPr fontId="1" type="noConversion"/>
  </si>
  <si>
    <t>Malaysia</t>
    <phoneticPr fontId="1" type="noConversion"/>
  </si>
  <si>
    <t>馬來西亞</t>
    <phoneticPr fontId="1" type="noConversion"/>
  </si>
  <si>
    <t>Nepal</t>
    <phoneticPr fontId="1" type="noConversion"/>
  </si>
  <si>
    <t>尼泊爾</t>
    <phoneticPr fontId="1" type="noConversion"/>
  </si>
  <si>
    <t>Singapore</t>
    <phoneticPr fontId="1" type="noConversion"/>
  </si>
  <si>
    <t>新加坡</t>
    <phoneticPr fontId="1" type="noConversion"/>
  </si>
  <si>
    <t>Pakistan</t>
    <phoneticPr fontId="1" type="noConversion"/>
  </si>
  <si>
    <t>巴基斯坦</t>
    <phoneticPr fontId="1" type="noConversion"/>
  </si>
  <si>
    <t>Thailand</t>
    <phoneticPr fontId="1" type="noConversion"/>
  </si>
  <si>
    <t>泰國</t>
    <phoneticPr fontId="1" type="noConversion"/>
  </si>
  <si>
    <t>Sri Lanka</t>
    <phoneticPr fontId="1" type="noConversion"/>
  </si>
  <si>
    <t>斯里蘭卡</t>
    <phoneticPr fontId="1" type="noConversion"/>
  </si>
  <si>
    <t>Myanmar</t>
    <phoneticPr fontId="1" type="noConversion"/>
  </si>
  <si>
    <t>緬甸</t>
    <phoneticPr fontId="1" type="noConversion"/>
  </si>
  <si>
    <t>Brunei </t>
    <phoneticPr fontId="1" type="noConversion"/>
  </si>
  <si>
    <t>文萊</t>
    <phoneticPr fontId="1" type="noConversion"/>
  </si>
  <si>
    <t>Middle East</t>
    <phoneticPr fontId="1" type="noConversion"/>
  </si>
  <si>
    <t>中東</t>
    <phoneticPr fontId="1" type="noConversion"/>
  </si>
  <si>
    <t>Saudi Arabia</t>
    <phoneticPr fontId="1" type="noConversion"/>
  </si>
  <si>
    <t>沙特阿拉伯</t>
    <phoneticPr fontId="1" type="noConversion"/>
  </si>
  <si>
    <t>Bahrain</t>
    <phoneticPr fontId="1" type="noConversion"/>
  </si>
  <si>
    <t>巴林</t>
    <phoneticPr fontId="1" type="noConversion"/>
  </si>
  <si>
    <t>Iraq</t>
    <phoneticPr fontId="1" type="noConversion"/>
  </si>
  <si>
    <t>伊拉克</t>
    <phoneticPr fontId="1" type="noConversion"/>
  </si>
  <si>
    <t>Israel</t>
    <phoneticPr fontId="1" type="noConversion"/>
  </si>
  <si>
    <t>以色列</t>
    <phoneticPr fontId="1" type="noConversion"/>
  </si>
  <si>
    <t>Countries of Planned economies</t>
    <phoneticPr fontId="1" type="noConversion"/>
  </si>
  <si>
    <t>China</t>
    <phoneticPr fontId="1" type="noConversion"/>
  </si>
  <si>
    <t>中國</t>
    <phoneticPr fontId="1" type="noConversion"/>
  </si>
  <si>
    <t>North Korea</t>
    <phoneticPr fontId="1" type="noConversion"/>
  </si>
  <si>
    <t>朝鮮</t>
    <phoneticPr fontId="1" type="noConversion"/>
  </si>
  <si>
    <t>Vietnam</t>
    <phoneticPr fontId="1" type="noConversion"/>
  </si>
  <si>
    <t>越南</t>
    <phoneticPr fontId="1" type="noConversion"/>
  </si>
  <si>
    <t>Mongolia</t>
    <phoneticPr fontId="1" type="noConversion"/>
  </si>
  <si>
    <t>蒙古</t>
    <phoneticPr fontId="1" type="noConversion"/>
  </si>
  <si>
    <t>Laos</t>
    <phoneticPr fontId="1" type="noConversion"/>
  </si>
  <si>
    <t>老撾</t>
    <phoneticPr fontId="1" type="noConversion"/>
  </si>
  <si>
    <t>Afghanistan</t>
    <phoneticPr fontId="1" type="noConversion"/>
  </si>
  <si>
    <t>阿富汗</t>
    <phoneticPr fontId="1" type="noConversion"/>
  </si>
  <si>
    <t>OCEANIA</t>
  </si>
  <si>
    <t>大洋洲</t>
    <phoneticPr fontId="1" type="noConversion"/>
  </si>
  <si>
    <t>Austrilia</t>
    <phoneticPr fontId="1" type="noConversion"/>
  </si>
  <si>
    <t>澳大利亞</t>
    <phoneticPr fontId="1" type="noConversion"/>
  </si>
  <si>
    <t>New Zealand</t>
    <phoneticPr fontId="1" type="noConversion"/>
  </si>
  <si>
    <t>新西蘭</t>
    <phoneticPr fontId="1" type="noConversion"/>
  </si>
  <si>
    <t>New Caledonia</t>
    <phoneticPr fontId="1" type="noConversion"/>
  </si>
  <si>
    <t>新喀里多尼亞</t>
    <phoneticPr fontId="1" type="noConversion"/>
  </si>
  <si>
    <t>New Guinea</t>
    <phoneticPr fontId="1" type="noConversion"/>
  </si>
  <si>
    <t>新幾内亞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</si>
</sst>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435CD-2FF9-4906-83F8-3D1DDB15C9B0}">
  <sheetPr codeName="Sheet102"/>
  <dimension ref="A1:H133"/>
  <sheetViews>
    <sheetView tabSelected="1" topLeftCell="A7" zoomScaleNormal="100" workbookViewId="0">
      <selection activeCell="C9" sqref="C9"/>
    </sheetView>
  </sheetViews>
  <sheetFormatPr defaultRowHeight="14" x14ac:dyDescent="0.3"/>
  <cols>
    <col min="1" max="1" width="24.25" customWidth="1"/>
    <col min="2" max="2" width="18.33203125" customWidth="1"/>
    <col min="3" max="4" width="10.58203125" bestFit="1" customWidth="1"/>
    <col min="5" max="5" width="10.5" customWidth="1"/>
    <col min="6" max="6" width="9.58203125" bestFit="1" customWidth="1"/>
    <col min="7" max="7" width="11.4140625" customWidth="1"/>
    <col min="8" max="8" width="10.582031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5" spans="1:8" x14ac:dyDescent="0.3">
      <c r="A5" t="s">
        <v>2</v>
      </c>
      <c r="C5" t="s">
        <v>3</v>
      </c>
      <c r="E5" t="s">
        <v>4</v>
      </c>
      <c r="G5" t="s">
        <v>5</v>
      </c>
    </row>
    <row r="6" spans="1:8" x14ac:dyDescent="0.3">
      <c r="A6" t="s">
        <v>6</v>
      </c>
      <c r="C6" t="s">
        <v>7</v>
      </c>
      <c r="E6" t="s">
        <v>8</v>
      </c>
      <c r="G6" t="s">
        <v>9</v>
      </c>
    </row>
    <row r="7" spans="1:8" x14ac:dyDescent="0.3">
      <c r="C7" t="s">
        <v>10</v>
      </c>
      <c r="D7" t="s">
        <v>11</v>
      </c>
      <c r="E7" t="s">
        <v>10</v>
      </c>
      <c r="F7" t="s">
        <v>11</v>
      </c>
      <c r="G7" t="s">
        <v>10</v>
      </c>
      <c r="H7" t="s">
        <v>11</v>
      </c>
    </row>
    <row r="8" spans="1:8" x14ac:dyDescent="0.3">
      <c r="A8" t="s">
        <v>12</v>
      </c>
      <c r="B8" t="s">
        <v>13</v>
      </c>
      <c r="C8">
        <v>1085338175</v>
      </c>
      <c r="D8">
        <v>4085079776</v>
      </c>
      <c r="E8">
        <v>4017971</v>
      </c>
      <c r="F8">
        <v>56141458</v>
      </c>
      <c r="G8">
        <v>1089356146</v>
      </c>
      <c r="H8">
        <v>4141221234</v>
      </c>
    </row>
    <row r="10" spans="1:8" x14ac:dyDescent="0.3">
      <c r="A10" t="s">
        <v>14</v>
      </c>
      <c r="B10" t="s">
        <v>15</v>
      </c>
      <c r="C10">
        <f>SUM(C12+C23+C32+C41)</f>
        <v>30423562</v>
      </c>
      <c r="D10">
        <f t="shared" ref="D10:H10" si="0">SUM(D12+D23+D32+D41)</f>
        <v>225775850</v>
      </c>
      <c r="E10">
        <f t="shared" si="0"/>
        <v>216239</v>
      </c>
      <c r="F10">
        <f t="shared" si="0"/>
        <v>12480135</v>
      </c>
      <c r="G10">
        <f t="shared" si="0"/>
        <v>30639801</v>
      </c>
      <c r="H10">
        <f t="shared" si="0"/>
        <v>238255985</v>
      </c>
    </row>
    <row r="12" spans="1:8" x14ac:dyDescent="0.3">
      <c r="A12" t="s">
        <v>16</v>
      </c>
      <c r="B12" t="s">
        <v>17</v>
      </c>
      <c r="C12">
        <f>SUM(C14:C21)</f>
        <v>27543046</v>
      </c>
      <c r="D12">
        <f t="shared" ref="D12:H12" si="1">SUM(D14:D21)</f>
        <v>174864787</v>
      </c>
      <c r="E12">
        <f t="shared" si="1"/>
        <v>214485</v>
      </c>
      <c r="F12">
        <f t="shared" si="1"/>
        <v>12352639</v>
      </c>
      <c r="G12">
        <f t="shared" si="1"/>
        <v>27757531</v>
      </c>
      <c r="H12">
        <f t="shared" si="1"/>
        <v>187217426</v>
      </c>
    </row>
    <row r="14" spans="1:8" x14ac:dyDescent="0.3">
      <c r="A14" t="s">
        <v>18</v>
      </c>
      <c r="B14" t="s">
        <v>19</v>
      </c>
      <c r="C14">
        <v>3765280</v>
      </c>
      <c r="D14">
        <v>33742032</v>
      </c>
      <c r="E14">
        <v>64755</v>
      </c>
      <c r="F14">
        <v>2237323</v>
      </c>
      <c r="G14">
        <f>SUM(C14+E14)</f>
        <v>3830035</v>
      </c>
      <c r="H14">
        <f>SUM(D14+F14)</f>
        <v>35979355</v>
      </c>
    </row>
    <row r="15" spans="1:8" x14ac:dyDescent="0.3">
      <c r="A15" t="s">
        <v>20</v>
      </c>
      <c r="B15" t="s">
        <v>21</v>
      </c>
      <c r="C15">
        <v>223008</v>
      </c>
      <c r="D15">
        <v>2549958</v>
      </c>
      <c r="E15">
        <v>35210</v>
      </c>
      <c r="F15">
        <v>446540</v>
      </c>
      <c r="G15">
        <f t="shared" ref="G15:H21" si="2">SUM(C15+E15)</f>
        <v>258218</v>
      </c>
      <c r="H15">
        <f t="shared" si="2"/>
        <v>2996498</v>
      </c>
    </row>
    <row r="16" spans="1:8" x14ac:dyDescent="0.3">
      <c r="A16" t="s">
        <v>22</v>
      </c>
      <c r="B16" t="s">
        <v>23</v>
      </c>
      <c r="C16">
        <v>501514</v>
      </c>
      <c r="D16">
        <v>10243206</v>
      </c>
      <c r="G16">
        <f t="shared" si="2"/>
        <v>501514</v>
      </c>
      <c r="H16">
        <f t="shared" si="2"/>
        <v>10243206</v>
      </c>
    </row>
    <row r="17" spans="1:8" x14ac:dyDescent="0.3">
      <c r="A17" t="s">
        <v>24</v>
      </c>
      <c r="B17" t="s">
        <v>25</v>
      </c>
      <c r="C17">
        <v>707201</v>
      </c>
      <c r="D17">
        <v>20007705</v>
      </c>
      <c r="E17">
        <v>1430</v>
      </c>
      <c r="F17">
        <v>1397031</v>
      </c>
      <c r="G17">
        <f t="shared" si="2"/>
        <v>708631</v>
      </c>
      <c r="H17">
        <f t="shared" si="2"/>
        <v>21404736</v>
      </c>
    </row>
    <row r="18" spans="1:8" x14ac:dyDescent="0.3">
      <c r="A18" t="s">
        <v>26</v>
      </c>
      <c r="B18" t="s">
        <v>27</v>
      </c>
      <c r="C18">
        <v>1028100</v>
      </c>
      <c r="D18">
        <v>9126429</v>
      </c>
      <c r="E18">
        <v>1768</v>
      </c>
      <c r="F18">
        <v>4326180</v>
      </c>
      <c r="G18">
        <f t="shared" si="2"/>
        <v>1029868</v>
      </c>
      <c r="H18">
        <f t="shared" si="2"/>
        <v>13452609</v>
      </c>
    </row>
    <row r="19" spans="1:8" x14ac:dyDescent="0.3">
      <c r="A19" t="s">
        <v>28</v>
      </c>
      <c r="B19" t="s">
        <v>29</v>
      </c>
      <c r="C19">
        <v>25867</v>
      </c>
      <c r="D19">
        <v>315101</v>
      </c>
      <c r="G19">
        <f t="shared" si="2"/>
        <v>25867</v>
      </c>
      <c r="H19">
        <f t="shared" si="2"/>
        <v>315101</v>
      </c>
    </row>
    <row r="20" spans="1:8" x14ac:dyDescent="0.3">
      <c r="A20" t="s">
        <v>30</v>
      </c>
      <c r="B20" t="s">
        <v>31</v>
      </c>
      <c r="C20">
        <v>2395358</v>
      </c>
      <c r="D20">
        <v>22385509</v>
      </c>
      <c r="E20">
        <v>4750</v>
      </c>
      <c r="F20">
        <v>217948</v>
      </c>
      <c r="G20">
        <f t="shared" si="2"/>
        <v>2400108</v>
      </c>
      <c r="H20">
        <f t="shared" si="2"/>
        <v>22603457</v>
      </c>
    </row>
    <row r="21" spans="1:8" x14ac:dyDescent="0.3">
      <c r="A21" t="s">
        <v>32</v>
      </c>
      <c r="B21" t="s">
        <v>33</v>
      </c>
      <c r="C21">
        <v>18896718</v>
      </c>
      <c r="D21">
        <v>76494847</v>
      </c>
      <c r="E21">
        <v>106572</v>
      </c>
      <c r="F21">
        <v>3727617</v>
      </c>
      <c r="G21">
        <f t="shared" si="2"/>
        <v>19003290</v>
      </c>
      <c r="H21">
        <f t="shared" si="2"/>
        <v>80222464</v>
      </c>
    </row>
    <row r="23" spans="1:8" x14ac:dyDescent="0.3">
      <c r="A23" t="s">
        <v>34</v>
      </c>
      <c r="B23" t="s">
        <v>35</v>
      </c>
      <c r="C23">
        <f>SUM(C25:C30)</f>
        <v>1760114</v>
      </c>
      <c r="D23">
        <f t="shared" ref="D23:H23" si="3">SUM(D25:D30)</f>
        <v>44440234</v>
      </c>
      <c r="E23">
        <f t="shared" si="3"/>
        <v>1099</v>
      </c>
      <c r="F23">
        <f t="shared" si="3"/>
        <v>112985</v>
      </c>
      <c r="G23">
        <f t="shared" si="3"/>
        <v>1761213</v>
      </c>
      <c r="H23">
        <f t="shared" si="3"/>
        <v>44553219</v>
      </c>
    </row>
    <row r="25" spans="1:8" x14ac:dyDescent="0.3">
      <c r="A25" t="s">
        <v>36</v>
      </c>
      <c r="B25" t="s">
        <v>37</v>
      </c>
      <c r="C25">
        <v>48488</v>
      </c>
      <c r="D25">
        <v>534983</v>
      </c>
      <c r="E25">
        <v>31</v>
      </c>
      <c r="F25">
        <v>23943</v>
      </c>
      <c r="G25">
        <f>SUM(C25+E25)</f>
        <v>48519</v>
      </c>
      <c r="H25">
        <f>SUM(D25+F25)</f>
        <v>558926</v>
      </c>
    </row>
    <row r="26" spans="1:8" x14ac:dyDescent="0.3">
      <c r="A26" t="s">
        <v>38</v>
      </c>
      <c r="B26" t="s">
        <v>39</v>
      </c>
      <c r="C26">
        <v>9009</v>
      </c>
      <c r="D26">
        <v>7357561</v>
      </c>
      <c r="G26">
        <f t="shared" ref="G26:H30" si="4">SUM(C26+E26)</f>
        <v>9009</v>
      </c>
      <c r="H26">
        <f t="shared" si="4"/>
        <v>7357561</v>
      </c>
    </row>
    <row r="27" spans="1:8" x14ac:dyDescent="0.3">
      <c r="A27" t="s">
        <v>40</v>
      </c>
      <c r="B27" t="s">
        <v>41</v>
      </c>
      <c r="C27">
        <v>128923</v>
      </c>
      <c r="D27">
        <v>999578</v>
      </c>
      <c r="G27">
        <f t="shared" si="4"/>
        <v>128923</v>
      </c>
      <c r="H27">
        <f t="shared" si="4"/>
        <v>999578</v>
      </c>
    </row>
    <row r="28" spans="1:8" x14ac:dyDescent="0.3">
      <c r="A28" t="s">
        <v>42</v>
      </c>
      <c r="B28" t="s">
        <v>43</v>
      </c>
      <c r="C28">
        <v>195899</v>
      </c>
      <c r="D28">
        <v>3023154</v>
      </c>
      <c r="E28">
        <v>723</v>
      </c>
      <c r="F28">
        <v>14090</v>
      </c>
      <c r="G28">
        <f t="shared" si="4"/>
        <v>196622</v>
      </c>
      <c r="H28">
        <f t="shared" si="4"/>
        <v>3037244</v>
      </c>
    </row>
    <row r="29" spans="1:8" x14ac:dyDescent="0.3">
      <c r="A29" t="s">
        <v>44</v>
      </c>
      <c r="B29" t="s">
        <v>45</v>
      </c>
      <c r="C29">
        <v>300416</v>
      </c>
      <c r="D29">
        <v>9084252</v>
      </c>
      <c r="E29">
        <v>25</v>
      </c>
      <c r="F29">
        <v>7287</v>
      </c>
      <c r="G29">
        <f t="shared" si="4"/>
        <v>300441</v>
      </c>
      <c r="H29">
        <f t="shared" si="4"/>
        <v>9091539</v>
      </c>
    </row>
    <row r="30" spans="1:8" x14ac:dyDescent="0.3">
      <c r="A30" t="s">
        <v>46</v>
      </c>
      <c r="B30" t="s">
        <v>47</v>
      </c>
      <c r="C30">
        <v>1077379</v>
      </c>
      <c r="D30">
        <v>23440706</v>
      </c>
      <c r="E30">
        <v>320</v>
      </c>
      <c r="F30">
        <v>67665</v>
      </c>
      <c r="G30">
        <f t="shared" si="4"/>
        <v>1077699</v>
      </c>
      <c r="H30">
        <f t="shared" si="4"/>
        <v>23508371</v>
      </c>
    </row>
    <row r="32" spans="1:8" x14ac:dyDescent="0.3">
      <c r="A32" t="s">
        <v>48</v>
      </c>
      <c r="B32" t="s">
        <v>49</v>
      </c>
      <c r="C32">
        <f>SUM(C34:C39)</f>
        <v>255416</v>
      </c>
      <c r="D32">
        <f t="shared" ref="D32:H32" si="5">SUM(D34:D39)</f>
        <v>2574058</v>
      </c>
      <c r="E32">
        <f t="shared" si="5"/>
        <v>655</v>
      </c>
      <c r="F32">
        <f t="shared" si="5"/>
        <v>14511</v>
      </c>
      <c r="G32">
        <f t="shared" si="5"/>
        <v>256071</v>
      </c>
      <c r="H32">
        <f t="shared" si="5"/>
        <v>2588569</v>
      </c>
    </row>
    <row r="34" spans="1:8" x14ac:dyDescent="0.3">
      <c r="A34" t="s">
        <v>50</v>
      </c>
      <c r="B34" t="s">
        <v>51</v>
      </c>
      <c r="C34">
        <v>2600</v>
      </c>
      <c r="D34">
        <v>5099</v>
      </c>
      <c r="G34">
        <f>SUM(C34+E34)</f>
        <v>2600</v>
      </c>
      <c r="H34">
        <f>SUM(D34+F34)</f>
        <v>5099</v>
      </c>
    </row>
    <row r="35" spans="1:8" x14ac:dyDescent="0.3">
      <c r="A35" t="s">
        <v>52</v>
      </c>
      <c r="B35" t="s">
        <v>53</v>
      </c>
      <c r="C35">
        <v>245</v>
      </c>
      <c r="D35">
        <v>13824</v>
      </c>
      <c r="G35">
        <f t="shared" ref="G35:H39" si="6">SUM(C35+E35)</f>
        <v>245</v>
      </c>
      <c r="H35">
        <f t="shared" si="6"/>
        <v>13824</v>
      </c>
    </row>
    <row r="36" spans="1:8" x14ac:dyDescent="0.3">
      <c r="A36" t="s">
        <v>54</v>
      </c>
      <c r="B36" t="s">
        <v>55</v>
      </c>
      <c r="C36">
        <v>11500</v>
      </c>
      <c r="D36">
        <v>28980</v>
      </c>
      <c r="G36">
        <f t="shared" si="6"/>
        <v>11500</v>
      </c>
      <c r="H36">
        <f t="shared" si="6"/>
        <v>28980</v>
      </c>
    </row>
    <row r="37" spans="1:8" x14ac:dyDescent="0.3">
      <c r="A37" t="s">
        <v>56</v>
      </c>
      <c r="B37" t="s">
        <v>57</v>
      </c>
      <c r="C37">
        <v>240266</v>
      </c>
      <c r="D37">
        <v>2508342</v>
      </c>
      <c r="G37">
        <f t="shared" si="6"/>
        <v>240266</v>
      </c>
      <c r="H37">
        <f t="shared" si="6"/>
        <v>2508342</v>
      </c>
    </row>
    <row r="38" spans="1:8" x14ac:dyDescent="0.3">
      <c r="A38" t="s">
        <v>58</v>
      </c>
      <c r="B38" t="s">
        <v>59</v>
      </c>
      <c r="C38">
        <v>805</v>
      </c>
      <c r="D38">
        <v>17813</v>
      </c>
      <c r="G38">
        <f t="shared" si="6"/>
        <v>805</v>
      </c>
      <c r="H38">
        <f t="shared" si="6"/>
        <v>17813</v>
      </c>
    </row>
    <row r="39" spans="1:8" x14ac:dyDescent="0.3">
      <c r="A39" t="s">
        <v>60</v>
      </c>
      <c r="B39" t="s">
        <v>61</v>
      </c>
      <c r="E39">
        <v>655</v>
      </c>
      <c r="F39">
        <v>14511</v>
      </c>
      <c r="G39">
        <f t="shared" si="6"/>
        <v>655</v>
      </c>
      <c r="H39">
        <f t="shared" si="6"/>
        <v>14511</v>
      </c>
    </row>
    <row r="41" spans="1:8" x14ac:dyDescent="0.3">
      <c r="A41" t="s">
        <v>62</v>
      </c>
      <c r="B41" t="s">
        <v>63</v>
      </c>
      <c r="C41">
        <f>SUM(C43:C46)</f>
        <v>864986</v>
      </c>
      <c r="D41">
        <f t="shared" ref="D41:H41" si="7">SUM(D43:D46)</f>
        <v>3896771</v>
      </c>
      <c r="E41">
        <f t="shared" si="7"/>
        <v>0</v>
      </c>
      <c r="F41">
        <f t="shared" si="7"/>
        <v>0</v>
      </c>
      <c r="G41">
        <f t="shared" si="7"/>
        <v>864986</v>
      </c>
      <c r="H41">
        <f t="shared" si="7"/>
        <v>3896771</v>
      </c>
    </row>
    <row r="43" spans="1:8" x14ac:dyDescent="0.3">
      <c r="A43" t="s">
        <v>64</v>
      </c>
      <c r="B43" t="s">
        <v>65</v>
      </c>
      <c r="C43">
        <v>853650</v>
      </c>
      <c r="D43">
        <v>3855146</v>
      </c>
      <c r="G43">
        <f>SUM(C43+E43)</f>
        <v>853650</v>
      </c>
      <c r="H43">
        <f>SUM(D43+F43)</f>
        <v>3855146</v>
      </c>
    </row>
    <row r="44" spans="1:8" x14ac:dyDescent="0.3">
      <c r="A44" t="s">
        <v>66</v>
      </c>
      <c r="B44" t="s">
        <v>67</v>
      </c>
      <c r="C44">
        <v>5250</v>
      </c>
      <c r="D44">
        <v>27680</v>
      </c>
      <c r="G44">
        <f t="shared" ref="G44:H46" si="8">SUM(C44+E44)</f>
        <v>5250</v>
      </c>
      <c r="H44">
        <f t="shared" si="8"/>
        <v>27680</v>
      </c>
    </row>
    <row r="45" spans="1:8" x14ac:dyDescent="0.3">
      <c r="A45" t="s">
        <v>68</v>
      </c>
      <c r="B45" t="s">
        <v>69</v>
      </c>
      <c r="C45">
        <v>5236</v>
      </c>
      <c r="D45">
        <v>1945</v>
      </c>
      <c r="G45">
        <f t="shared" si="8"/>
        <v>5236</v>
      </c>
      <c r="H45">
        <f t="shared" si="8"/>
        <v>1945</v>
      </c>
    </row>
    <row r="46" spans="1:8" x14ac:dyDescent="0.3">
      <c r="A46" t="s">
        <v>70</v>
      </c>
      <c r="B46" t="s">
        <v>71</v>
      </c>
      <c r="C46">
        <v>850</v>
      </c>
      <c r="D46">
        <v>12000</v>
      </c>
      <c r="G46">
        <f t="shared" si="8"/>
        <v>850</v>
      </c>
      <c r="H46">
        <f t="shared" si="8"/>
        <v>12000</v>
      </c>
    </row>
    <row r="49" spans="1:8" x14ac:dyDescent="0.3">
      <c r="A49" t="s">
        <v>72</v>
      </c>
      <c r="B49" t="s">
        <v>73</v>
      </c>
      <c r="C49">
        <f>SUM(C51:C59)</f>
        <v>696239</v>
      </c>
      <c r="D49">
        <f t="shared" ref="D49:H49" si="9">SUM(D51:D59)</f>
        <v>6421744</v>
      </c>
      <c r="E49">
        <f t="shared" si="9"/>
        <v>0</v>
      </c>
      <c r="F49">
        <f t="shared" si="9"/>
        <v>0</v>
      </c>
      <c r="G49">
        <f t="shared" si="9"/>
        <v>696239</v>
      </c>
      <c r="H49">
        <f t="shared" si="9"/>
        <v>6421744</v>
      </c>
    </row>
    <row r="51" spans="1:8" x14ac:dyDescent="0.3">
      <c r="A51" t="s">
        <v>74</v>
      </c>
      <c r="B51" t="s">
        <v>75</v>
      </c>
      <c r="C51">
        <v>50</v>
      </c>
      <c r="D51">
        <v>350</v>
      </c>
      <c r="G51">
        <f>SUM(C51+E51)</f>
        <v>50</v>
      </c>
      <c r="H51">
        <f>SUM(D51+F51)</f>
        <v>350</v>
      </c>
    </row>
    <row r="52" spans="1:8" x14ac:dyDescent="0.3">
      <c r="A52" t="s">
        <v>76</v>
      </c>
      <c r="B52" t="s">
        <v>77</v>
      </c>
      <c r="C52">
        <v>691258</v>
      </c>
      <c r="D52">
        <v>5821653</v>
      </c>
      <c r="G52">
        <f t="shared" ref="G52:H54" si="10">SUM(C52+E52)</f>
        <v>691258</v>
      </c>
      <c r="H52">
        <f t="shared" si="10"/>
        <v>5821653</v>
      </c>
    </row>
    <row r="53" spans="1:8" x14ac:dyDescent="0.3">
      <c r="A53" t="s">
        <v>78</v>
      </c>
      <c r="B53" t="s">
        <v>79</v>
      </c>
      <c r="C53">
        <v>240</v>
      </c>
      <c r="D53">
        <v>1040</v>
      </c>
      <c r="G53">
        <f t="shared" si="10"/>
        <v>240</v>
      </c>
      <c r="H53">
        <f t="shared" si="10"/>
        <v>1040</v>
      </c>
    </row>
    <row r="54" spans="1:8" x14ac:dyDescent="0.3">
      <c r="A54" t="s">
        <v>80</v>
      </c>
      <c r="B54" t="s">
        <v>81</v>
      </c>
      <c r="C54">
        <v>80</v>
      </c>
      <c r="D54">
        <v>8800</v>
      </c>
      <c r="G54">
        <f t="shared" si="10"/>
        <v>80</v>
      </c>
      <c r="H54">
        <f t="shared" si="10"/>
        <v>8800</v>
      </c>
    </row>
    <row r="55" spans="1:8" x14ac:dyDescent="0.3">
      <c r="A55" t="s">
        <v>82</v>
      </c>
      <c r="B55" t="s">
        <v>83</v>
      </c>
      <c r="C55">
        <v>249</v>
      </c>
      <c r="D55">
        <v>58322</v>
      </c>
      <c r="G55">
        <f>SUM(C55+E55)</f>
        <v>249</v>
      </c>
      <c r="H55">
        <f>SUM(D55+F55)</f>
        <v>58322</v>
      </c>
    </row>
    <row r="56" spans="1:8" x14ac:dyDescent="0.3">
      <c r="A56" t="s">
        <v>84</v>
      </c>
      <c r="B56" t="s">
        <v>85</v>
      </c>
      <c r="C56">
        <v>1030</v>
      </c>
      <c r="D56">
        <v>52792</v>
      </c>
      <c r="G56">
        <f>SUM(C56+E56)</f>
        <v>1030</v>
      </c>
      <c r="H56">
        <f>SUM(D56+F56)</f>
        <v>52792</v>
      </c>
    </row>
    <row r="57" spans="1:8" x14ac:dyDescent="0.3">
      <c r="A57" t="s">
        <v>86</v>
      </c>
      <c r="B57" t="s">
        <v>87</v>
      </c>
      <c r="C57">
        <v>1300</v>
      </c>
      <c r="D57">
        <v>1800</v>
      </c>
      <c r="G57">
        <f t="shared" ref="G57:H59" si="11">SUM(C57+E57)</f>
        <v>1300</v>
      </c>
      <c r="H57">
        <f t="shared" si="11"/>
        <v>1800</v>
      </c>
    </row>
    <row r="58" spans="1:8" x14ac:dyDescent="0.3">
      <c r="A58" t="s">
        <v>88</v>
      </c>
      <c r="B58" t="s">
        <v>89</v>
      </c>
      <c r="C58">
        <v>1932</v>
      </c>
      <c r="D58">
        <v>476387</v>
      </c>
      <c r="G58">
        <f t="shared" si="11"/>
        <v>1932</v>
      </c>
      <c r="H58">
        <f t="shared" si="11"/>
        <v>476387</v>
      </c>
    </row>
    <row r="59" spans="1:8" x14ac:dyDescent="0.3">
      <c r="A59" t="s">
        <v>90</v>
      </c>
      <c r="B59" t="s">
        <v>91</v>
      </c>
      <c r="C59">
        <v>100</v>
      </c>
      <c r="D59">
        <v>600</v>
      </c>
      <c r="G59">
        <f t="shared" si="11"/>
        <v>100</v>
      </c>
      <c r="H59">
        <f t="shared" si="11"/>
        <v>600</v>
      </c>
    </row>
    <row r="62" spans="1:8" x14ac:dyDescent="0.3">
      <c r="A62" t="s">
        <v>92</v>
      </c>
      <c r="B62" t="s">
        <v>93</v>
      </c>
      <c r="C62">
        <f>SUM(C64+C75)</f>
        <v>81053233</v>
      </c>
      <c r="D62">
        <f t="shared" ref="D62:H62" si="12">SUM(D64+D75)</f>
        <v>237632173</v>
      </c>
      <c r="E62">
        <f t="shared" si="12"/>
        <v>1077597</v>
      </c>
      <c r="F62">
        <f t="shared" si="12"/>
        <v>4642624</v>
      </c>
      <c r="G62">
        <f t="shared" si="12"/>
        <v>82130830</v>
      </c>
      <c r="H62">
        <f t="shared" si="12"/>
        <v>242274797</v>
      </c>
    </row>
    <row r="64" spans="1:8" x14ac:dyDescent="0.3">
      <c r="A64" t="s">
        <v>94</v>
      </c>
      <c r="B64" t="s">
        <v>95</v>
      </c>
      <c r="C64">
        <f>SUM(C66:C73)</f>
        <v>162480</v>
      </c>
      <c r="D64">
        <f t="shared" ref="D64:H64" si="13">SUM(D66:D73)</f>
        <v>1463109</v>
      </c>
      <c r="E64">
        <f t="shared" si="13"/>
        <v>0</v>
      </c>
      <c r="F64">
        <f t="shared" si="13"/>
        <v>0</v>
      </c>
      <c r="G64">
        <f t="shared" si="13"/>
        <v>162480</v>
      </c>
      <c r="H64">
        <f t="shared" si="13"/>
        <v>1463109</v>
      </c>
    </row>
    <row r="66" spans="1:8" x14ac:dyDescent="0.3">
      <c r="A66" t="s">
        <v>96</v>
      </c>
      <c r="B66" t="s">
        <v>97</v>
      </c>
      <c r="C66">
        <v>3499</v>
      </c>
      <c r="D66">
        <v>82750</v>
      </c>
      <c r="G66">
        <f>SUM(C66+E66)</f>
        <v>3499</v>
      </c>
      <c r="H66">
        <f>SUM(D66+F66)</f>
        <v>82750</v>
      </c>
    </row>
    <row r="67" spans="1:8" x14ac:dyDescent="0.3">
      <c r="A67" t="s">
        <v>98</v>
      </c>
      <c r="B67" t="s">
        <v>99</v>
      </c>
      <c r="C67">
        <v>144116</v>
      </c>
      <c r="D67">
        <v>897826</v>
      </c>
      <c r="G67">
        <f t="shared" ref="G67:H69" si="14">SUM(C67+E67)</f>
        <v>144116</v>
      </c>
      <c r="H67">
        <f t="shared" si="14"/>
        <v>897826</v>
      </c>
    </row>
    <row r="68" spans="1:8" x14ac:dyDescent="0.3">
      <c r="A68" t="s">
        <v>100</v>
      </c>
      <c r="B68" t="s">
        <v>101</v>
      </c>
      <c r="C68">
        <v>683</v>
      </c>
      <c r="D68">
        <v>2945</v>
      </c>
      <c r="G68">
        <f t="shared" si="14"/>
        <v>683</v>
      </c>
      <c r="H68">
        <f t="shared" si="14"/>
        <v>2945</v>
      </c>
    </row>
    <row r="69" spans="1:8" x14ac:dyDescent="0.3">
      <c r="A69" t="s">
        <v>102</v>
      </c>
      <c r="B69" t="s">
        <v>103</v>
      </c>
      <c r="C69">
        <v>56</v>
      </c>
      <c r="D69">
        <v>27308</v>
      </c>
      <c r="G69">
        <f t="shared" si="14"/>
        <v>56</v>
      </c>
      <c r="H69">
        <f t="shared" si="14"/>
        <v>27308</v>
      </c>
    </row>
    <row r="70" spans="1:8" x14ac:dyDescent="0.3">
      <c r="A70" t="s">
        <v>104</v>
      </c>
      <c r="B70" t="s">
        <v>105</v>
      </c>
      <c r="C70">
        <v>2688</v>
      </c>
      <c r="D70">
        <v>69928</v>
      </c>
      <c r="G70">
        <f>SUM(C70+E70)</f>
        <v>2688</v>
      </c>
      <c r="H70">
        <f>SUM(D70+F70)</f>
        <v>69928</v>
      </c>
    </row>
    <row r="71" spans="1:8" x14ac:dyDescent="0.3">
      <c r="A71" t="s">
        <v>106</v>
      </c>
      <c r="B71" t="s">
        <v>107</v>
      </c>
      <c r="C71">
        <v>9680</v>
      </c>
      <c r="D71">
        <v>337000</v>
      </c>
      <c r="G71">
        <f t="shared" ref="G71:H73" si="15">SUM(C71+E71)</f>
        <v>9680</v>
      </c>
      <c r="H71">
        <f t="shared" si="15"/>
        <v>337000</v>
      </c>
    </row>
    <row r="72" spans="1:8" x14ac:dyDescent="0.3">
      <c r="A72" t="s">
        <v>108</v>
      </c>
      <c r="B72" t="s">
        <v>109</v>
      </c>
      <c r="C72">
        <v>160</v>
      </c>
      <c r="D72">
        <v>1600</v>
      </c>
      <c r="G72">
        <f t="shared" si="15"/>
        <v>160</v>
      </c>
      <c r="H72">
        <f t="shared" si="15"/>
        <v>1600</v>
      </c>
    </row>
    <row r="73" spans="1:8" x14ac:dyDescent="0.3">
      <c r="A73" t="s">
        <v>110</v>
      </c>
      <c r="B73" t="s">
        <v>111</v>
      </c>
      <c r="C73">
        <v>1598</v>
      </c>
      <c r="D73">
        <v>43752</v>
      </c>
      <c r="G73">
        <f t="shared" si="15"/>
        <v>1598</v>
      </c>
      <c r="H73">
        <f t="shared" si="15"/>
        <v>43752</v>
      </c>
    </row>
    <row r="75" spans="1:8" x14ac:dyDescent="0.3">
      <c r="A75" t="s">
        <v>62</v>
      </c>
      <c r="B75" t="s">
        <v>112</v>
      </c>
      <c r="C75">
        <f>SUM(C77:C87)</f>
        <v>80890753</v>
      </c>
      <c r="D75">
        <f t="shared" ref="D75:H75" si="16">SUM(D77:D87)</f>
        <v>236169064</v>
      </c>
      <c r="E75">
        <f t="shared" si="16"/>
        <v>1077597</v>
      </c>
      <c r="F75">
        <f t="shared" si="16"/>
        <v>4642624</v>
      </c>
      <c r="G75">
        <f t="shared" si="16"/>
        <v>81968350</v>
      </c>
      <c r="H75">
        <f t="shared" si="16"/>
        <v>240811688</v>
      </c>
    </row>
    <row r="77" spans="1:8" x14ac:dyDescent="0.3">
      <c r="A77" t="s">
        <v>113</v>
      </c>
      <c r="B77" t="s">
        <v>114</v>
      </c>
      <c r="C77">
        <v>20180</v>
      </c>
      <c r="D77">
        <v>15640</v>
      </c>
      <c r="G77">
        <f>SUM(C77+E77)</f>
        <v>20180</v>
      </c>
      <c r="H77">
        <f>SUM(D77+F77)</f>
        <v>15640</v>
      </c>
    </row>
    <row r="78" spans="1:8" x14ac:dyDescent="0.3">
      <c r="A78" t="s">
        <v>115</v>
      </c>
      <c r="B78" t="s">
        <v>116</v>
      </c>
      <c r="C78">
        <v>257205</v>
      </c>
      <c r="D78">
        <v>1311762</v>
      </c>
      <c r="E78">
        <v>60</v>
      </c>
      <c r="F78">
        <v>209658</v>
      </c>
      <c r="G78">
        <f t="shared" ref="G78:H80" si="17">SUM(C78+E78)</f>
        <v>257265</v>
      </c>
      <c r="H78">
        <f t="shared" si="17"/>
        <v>1521420</v>
      </c>
    </row>
    <row r="79" spans="1:8" x14ac:dyDescent="0.3">
      <c r="A79" t="s">
        <v>117</v>
      </c>
      <c r="B79" t="s">
        <v>118</v>
      </c>
      <c r="C79">
        <v>2644</v>
      </c>
      <c r="D79">
        <v>8500</v>
      </c>
      <c r="G79">
        <f t="shared" si="17"/>
        <v>2644</v>
      </c>
      <c r="H79">
        <f t="shared" si="17"/>
        <v>8500</v>
      </c>
    </row>
    <row r="80" spans="1:8" x14ac:dyDescent="0.3">
      <c r="A80" t="s">
        <v>119</v>
      </c>
      <c r="B80" t="s">
        <v>120</v>
      </c>
      <c r="C80">
        <v>80605840</v>
      </c>
      <c r="D80">
        <v>234782049</v>
      </c>
      <c r="E80">
        <v>1077537</v>
      </c>
      <c r="F80">
        <v>4432966</v>
      </c>
      <c r="G80">
        <f t="shared" si="17"/>
        <v>81683377</v>
      </c>
      <c r="H80">
        <f t="shared" si="17"/>
        <v>239215015</v>
      </c>
    </row>
    <row r="81" spans="1:8" x14ac:dyDescent="0.3">
      <c r="A81" t="s">
        <v>121</v>
      </c>
      <c r="B81" t="s">
        <v>122</v>
      </c>
      <c r="C81">
        <v>163</v>
      </c>
      <c r="D81">
        <v>938</v>
      </c>
      <c r="G81">
        <f>SUM(C81+E81)</f>
        <v>163</v>
      </c>
      <c r="H81">
        <f>SUM(D81+F81)</f>
        <v>938</v>
      </c>
    </row>
    <row r="82" spans="1:8" x14ac:dyDescent="0.3">
      <c r="A82" t="s">
        <v>123</v>
      </c>
      <c r="B82" t="s">
        <v>124</v>
      </c>
      <c r="C82">
        <v>40</v>
      </c>
      <c r="D82">
        <v>1416</v>
      </c>
      <c r="G82">
        <f t="shared" ref="G82:H83" si="18">SUM(C82+E82)</f>
        <v>40</v>
      </c>
      <c r="H82">
        <f t="shared" si="18"/>
        <v>1416</v>
      </c>
    </row>
    <row r="83" spans="1:8" x14ac:dyDescent="0.3">
      <c r="A83" t="s">
        <v>125</v>
      </c>
      <c r="B83" t="s">
        <v>126</v>
      </c>
      <c r="C83">
        <v>130</v>
      </c>
      <c r="D83">
        <v>4766</v>
      </c>
      <c r="G83">
        <f t="shared" si="18"/>
        <v>130</v>
      </c>
      <c r="H83">
        <f t="shared" si="18"/>
        <v>4766</v>
      </c>
    </row>
    <row r="84" spans="1:8" x14ac:dyDescent="0.3">
      <c r="A84" t="s">
        <v>127</v>
      </c>
      <c r="B84" t="s">
        <v>128</v>
      </c>
      <c r="C84">
        <v>218</v>
      </c>
      <c r="D84">
        <v>5028</v>
      </c>
      <c r="G84">
        <f>SUM(C84+E84)</f>
        <v>218</v>
      </c>
      <c r="H84">
        <f>SUM(D84+F84)</f>
        <v>5028</v>
      </c>
    </row>
    <row r="85" spans="1:8" x14ac:dyDescent="0.3">
      <c r="A85" t="s">
        <v>129</v>
      </c>
      <c r="B85" t="s">
        <v>130</v>
      </c>
      <c r="C85">
        <v>2040</v>
      </c>
      <c r="D85">
        <v>7432</v>
      </c>
      <c r="G85">
        <f t="shared" ref="G85:H87" si="19">SUM(C85+E85)</f>
        <v>2040</v>
      </c>
      <c r="H85">
        <f t="shared" si="19"/>
        <v>7432</v>
      </c>
    </row>
    <row r="86" spans="1:8" x14ac:dyDescent="0.3">
      <c r="A86" t="s">
        <v>131</v>
      </c>
      <c r="B86" t="s">
        <v>132</v>
      </c>
      <c r="C86">
        <v>100</v>
      </c>
      <c r="D86">
        <v>23857</v>
      </c>
      <c r="G86">
        <f t="shared" si="19"/>
        <v>100</v>
      </c>
      <c r="H86">
        <f t="shared" si="19"/>
        <v>23857</v>
      </c>
    </row>
    <row r="87" spans="1:8" x14ac:dyDescent="0.3">
      <c r="A87" t="s">
        <v>133</v>
      </c>
      <c r="B87" t="s">
        <v>134</v>
      </c>
      <c r="C87">
        <v>2193</v>
      </c>
      <c r="D87">
        <v>7676</v>
      </c>
      <c r="G87">
        <f t="shared" si="19"/>
        <v>2193</v>
      </c>
      <c r="H87">
        <f t="shared" si="19"/>
        <v>7676</v>
      </c>
    </row>
    <row r="90" spans="1:8" x14ac:dyDescent="0.3">
      <c r="A90" t="s">
        <v>135</v>
      </c>
      <c r="B90" t="s">
        <v>136</v>
      </c>
      <c r="C90">
        <f>SUM(C92+C111+C118)</f>
        <v>966076707</v>
      </c>
      <c r="D90">
        <f t="shared" ref="D90:H90" si="20">SUM(D92+D111+D118)</f>
        <v>3511735845</v>
      </c>
      <c r="E90">
        <f t="shared" si="20"/>
        <v>2702655</v>
      </c>
      <c r="F90">
        <f t="shared" si="20"/>
        <v>37946809</v>
      </c>
      <c r="G90">
        <f t="shared" si="20"/>
        <v>968779362</v>
      </c>
      <c r="H90">
        <f t="shared" si="20"/>
        <v>3549682654</v>
      </c>
    </row>
    <row r="92" spans="1:8" x14ac:dyDescent="0.3">
      <c r="A92" t="s">
        <v>137</v>
      </c>
      <c r="B92" t="s">
        <v>138</v>
      </c>
      <c r="C92">
        <f>SUM(C94:C109)</f>
        <v>213156920</v>
      </c>
      <c r="D92">
        <f t="shared" ref="D92:H92" si="21">SUM(D94:D109)</f>
        <v>2167497410</v>
      </c>
      <c r="E92">
        <f t="shared" si="21"/>
        <v>1994703</v>
      </c>
      <c r="F92">
        <f t="shared" si="21"/>
        <v>33555384</v>
      </c>
      <c r="G92">
        <f t="shared" si="21"/>
        <v>215151623</v>
      </c>
      <c r="H92">
        <f t="shared" si="21"/>
        <v>2201052794</v>
      </c>
    </row>
    <row r="94" spans="1:8" x14ac:dyDescent="0.3">
      <c r="A94" t="s">
        <v>139</v>
      </c>
      <c r="B94" t="s">
        <v>140</v>
      </c>
      <c r="C94">
        <v>11560</v>
      </c>
      <c r="D94">
        <v>61363</v>
      </c>
      <c r="G94">
        <f>SUM(C94+E94)</f>
        <v>11560</v>
      </c>
      <c r="H94">
        <f>SUM(D94+F94)</f>
        <v>61363</v>
      </c>
    </row>
    <row r="95" spans="1:8" x14ac:dyDescent="0.3">
      <c r="A95" t="s">
        <v>141</v>
      </c>
      <c r="B95" t="s">
        <v>142</v>
      </c>
      <c r="C95">
        <v>2927322</v>
      </c>
      <c r="D95">
        <v>35301774</v>
      </c>
      <c r="G95">
        <f t="shared" ref="G95:H97" si="22">SUM(C95+E95)</f>
        <v>2927322</v>
      </c>
      <c r="H95">
        <f t="shared" si="22"/>
        <v>35301774</v>
      </c>
    </row>
    <row r="96" spans="1:8" x14ac:dyDescent="0.3">
      <c r="A96" t="s">
        <v>143</v>
      </c>
      <c r="B96" t="s">
        <v>144</v>
      </c>
      <c r="C96">
        <v>1651348</v>
      </c>
      <c r="D96">
        <v>4798500</v>
      </c>
      <c r="G96">
        <f t="shared" si="22"/>
        <v>1651348</v>
      </c>
      <c r="H96">
        <f t="shared" si="22"/>
        <v>4798500</v>
      </c>
    </row>
    <row r="97" spans="1:8" x14ac:dyDescent="0.3">
      <c r="A97" t="s">
        <v>145</v>
      </c>
      <c r="B97" t="s">
        <v>146</v>
      </c>
      <c r="C97">
        <v>16712553</v>
      </c>
      <c r="D97">
        <v>172569682</v>
      </c>
      <c r="G97">
        <f t="shared" si="22"/>
        <v>16712553</v>
      </c>
      <c r="H97">
        <f t="shared" si="22"/>
        <v>172569682</v>
      </c>
    </row>
    <row r="98" spans="1:8" x14ac:dyDescent="0.3">
      <c r="A98" t="s">
        <v>147</v>
      </c>
      <c r="B98" t="s">
        <v>148</v>
      </c>
      <c r="C98">
        <v>108157239</v>
      </c>
      <c r="D98">
        <v>1482202864</v>
      </c>
      <c r="E98">
        <v>509329</v>
      </c>
      <c r="F98">
        <v>12098774</v>
      </c>
      <c r="G98">
        <f>SUM(C98+E98)</f>
        <v>108666568</v>
      </c>
      <c r="H98">
        <f>SUM(D98+F98)</f>
        <v>1494301638</v>
      </c>
    </row>
    <row r="99" spans="1:8" x14ac:dyDescent="0.3">
      <c r="A99" t="s">
        <v>149</v>
      </c>
      <c r="B99" t="s">
        <v>150</v>
      </c>
      <c r="C99">
        <v>22949</v>
      </c>
      <c r="D99">
        <v>99537</v>
      </c>
      <c r="G99">
        <f t="shared" ref="G99:H101" si="23">SUM(C99+E99)</f>
        <v>22949</v>
      </c>
      <c r="H99">
        <f t="shared" si="23"/>
        <v>99537</v>
      </c>
    </row>
    <row r="100" spans="1:8" x14ac:dyDescent="0.3">
      <c r="A100" t="s">
        <v>151</v>
      </c>
      <c r="B100" t="s">
        <v>152</v>
      </c>
      <c r="C100">
        <v>2985637</v>
      </c>
      <c r="D100">
        <v>8091079</v>
      </c>
      <c r="G100">
        <f t="shared" si="23"/>
        <v>2985637</v>
      </c>
      <c r="H100">
        <f t="shared" si="23"/>
        <v>8091079</v>
      </c>
    </row>
    <row r="101" spans="1:8" x14ac:dyDescent="0.3">
      <c r="A101" t="s">
        <v>153</v>
      </c>
      <c r="B101" t="s">
        <v>154</v>
      </c>
      <c r="C101">
        <v>65110614</v>
      </c>
      <c r="D101">
        <v>421153665</v>
      </c>
      <c r="E101">
        <v>1483774</v>
      </c>
      <c r="F101">
        <v>21203647</v>
      </c>
      <c r="G101">
        <f t="shared" si="23"/>
        <v>66594388</v>
      </c>
      <c r="H101">
        <f t="shared" si="23"/>
        <v>442357312</v>
      </c>
    </row>
    <row r="102" spans="1:8" x14ac:dyDescent="0.3">
      <c r="A102" t="s">
        <v>155</v>
      </c>
      <c r="B102" t="s">
        <v>156</v>
      </c>
      <c r="C102">
        <v>3138094</v>
      </c>
      <c r="D102">
        <v>8585410</v>
      </c>
      <c r="G102">
        <f>SUM(C102+E102)</f>
        <v>3138094</v>
      </c>
      <c r="H102">
        <f>SUM(D102+F102)</f>
        <v>8585410</v>
      </c>
    </row>
    <row r="103" spans="1:8" x14ac:dyDescent="0.3">
      <c r="A103" t="s">
        <v>157</v>
      </c>
      <c r="B103" t="s">
        <v>158</v>
      </c>
      <c r="C103">
        <v>5024</v>
      </c>
      <c r="D103">
        <v>2097834</v>
      </c>
      <c r="G103">
        <f t="shared" ref="G103:H105" si="24">SUM(C103+E103)</f>
        <v>5024</v>
      </c>
      <c r="H103">
        <f t="shared" si="24"/>
        <v>2097834</v>
      </c>
    </row>
    <row r="104" spans="1:8" x14ac:dyDescent="0.3">
      <c r="A104" t="s">
        <v>159</v>
      </c>
      <c r="B104" t="s">
        <v>160</v>
      </c>
      <c r="C104">
        <v>5546382</v>
      </c>
      <c r="D104">
        <v>14373400</v>
      </c>
      <c r="E104">
        <v>1600</v>
      </c>
      <c r="F104">
        <v>252963</v>
      </c>
      <c r="G104">
        <f t="shared" si="24"/>
        <v>5547982</v>
      </c>
      <c r="H104">
        <f t="shared" si="24"/>
        <v>14626363</v>
      </c>
    </row>
    <row r="105" spans="1:8" x14ac:dyDescent="0.3">
      <c r="A105" t="s">
        <v>161</v>
      </c>
      <c r="B105" t="s">
        <v>162</v>
      </c>
      <c r="C105">
        <v>79106</v>
      </c>
      <c r="D105">
        <v>1075727</v>
      </c>
      <c r="G105">
        <f t="shared" si="24"/>
        <v>79106</v>
      </c>
      <c r="H105">
        <f t="shared" si="24"/>
        <v>1075727</v>
      </c>
    </row>
    <row r="106" spans="1:8" x14ac:dyDescent="0.3">
      <c r="A106" t="s">
        <v>163</v>
      </c>
      <c r="B106" t="s">
        <v>164</v>
      </c>
      <c r="C106">
        <v>6472080</v>
      </c>
      <c r="D106">
        <v>15972799</v>
      </c>
      <c r="G106">
        <f>SUM(C106+E106)</f>
        <v>6472080</v>
      </c>
      <c r="H106">
        <f>SUM(D106+F106)</f>
        <v>15972799</v>
      </c>
    </row>
    <row r="107" spans="1:8" x14ac:dyDescent="0.3">
      <c r="A107" t="s">
        <v>165</v>
      </c>
      <c r="B107" t="s">
        <v>166</v>
      </c>
      <c r="C107">
        <v>4710</v>
      </c>
      <c r="D107">
        <v>49196</v>
      </c>
      <c r="G107">
        <f t="shared" ref="G107:H109" si="25">SUM(C107+E107)</f>
        <v>4710</v>
      </c>
      <c r="H107">
        <f t="shared" si="25"/>
        <v>49196</v>
      </c>
    </row>
    <row r="108" spans="1:8" x14ac:dyDescent="0.3">
      <c r="A108" t="s">
        <v>167</v>
      </c>
      <c r="B108" t="s">
        <v>168</v>
      </c>
      <c r="C108">
        <v>297568</v>
      </c>
      <c r="D108">
        <v>862410</v>
      </c>
      <c r="G108">
        <f t="shared" si="25"/>
        <v>297568</v>
      </c>
      <c r="H108">
        <f t="shared" si="25"/>
        <v>862410</v>
      </c>
    </row>
    <row r="109" spans="1:8" x14ac:dyDescent="0.3">
      <c r="A109" t="s">
        <v>169</v>
      </c>
      <c r="B109" t="s">
        <v>170</v>
      </c>
      <c r="C109">
        <v>34734</v>
      </c>
      <c r="D109">
        <v>202170</v>
      </c>
      <c r="G109">
        <f t="shared" si="25"/>
        <v>34734</v>
      </c>
      <c r="H109">
        <f t="shared" si="25"/>
        <v>202170</v>
      </c>
    </row>
    <row r="111" spans="1:8" x14ac:dyDescent="0.3">
      <c r="A111" t="s">
        <v>171</v>
      </c>
      <c r="B111" t="s">
        <v>172</v>
      </c>
      <c r="C111">
        <f>SUM(C113:C116)</f>
        <v>3626152</v>
      </c>
      <c r="D111">
        <f t="shared" ref="D111:H111" si="26">SUM(D113:D116)</f>
        <v>9467532</v>
      </c>
      <c r="E111">
        <f t="shared" si="26"/>
        <v>507000</v>
      </c>
      <c r="F111">
        <f t="shared" si="26"/>
        <v>4259484</v>
      </c>
      <c r="G111">
        <f t="shared" si="26"/>
        <v>4133152</v>
      </c>
      <c r="H111">
        <f t="shared" si="26"/>
        <v>13727016</v>
      </c>
    </row>
    <row r="113" spans="1:8" x14ac:dyDescent="0.3">
      <c r="A113" t="s">
        <v>173</v>
      </c>
      <c r="B113" t="s">
        <v>174</v>
      </c>
      <c r="C113">
        <v>3586740</v>
      </c>
      <c r="D113">
        <v>9219173</v>
      </c>
      <c r="E113">
        <v>507000</v>
      </c>
      <c r="F113">
        <v>4259484</v>
      </c>
      <c r="G113">
        <f>SUM(C113+E113)</f>
        <v>4093740</v>
      </c>
      <c r="H113">
        <f>SUM(D113+F113)</f>
        <v>13478657</v>
      </c>
    </row>
    <row r="114" spans="1:8" x14ac:dyDescent="0.3">
      <c r="A114" t="s">
        <v>175</v>
      </c>
      <c r="B114" t="s">
        <v>176</v>
      </c>
      <c r="C114">
        <v>5212</v>
      </c>
      <c r="D114">
        <v>52087</v>
      </c>
      <c r="G114">
        <f t="shared" ref="G114:H116" si="27">SUM(C114+E114)</f>
        <v>5212</v>
      </c>
      <c r="H114">
        <f t="shared" si="27"/>
        <v>52087</v>
      </c>
    </row>
    <row r="115" spans="1:8" x14ac:dyDescent="0.3">
      <c r="A115" t="s">
        <v>177</v>
      </c>
      <c r="B115" t="s">
        <v>178</v>
      </c>
      <c r="C115">
        <v>100</v>
      </c>
      <c r="D115">
        <v>650</v>
      </c>
      <c r="G115">
        <f t="shared" si="27"/>
        <v>100</v>
      </c>
      <c r="H115">
        <f t="shared" si="27"/>
        <v>650</v>
      </c>
    </row>
    <row r="116" spans="1:8" x14ac:dyDescent="0.3">
      <c r="A116" t="s">
        <v>179</v>
      </c>
      <c r="B116" t="s">
        <v>180</v>
      </c>
      <c r="C116">
        <v>34100</v>
      </c>
      <c r="D116">
        <v>195622</v>
      </c>
      <c r="G116">
        <f t="shared" si="27"/>
        <v>34100</v>
      </c>
      <c r="H116">
        <f t="shared" si="27"/>
        <v>195622</v>
      </c>
    </row>
    <row r="118" spans="1:8" x14ac:dyDescent="0.3">
      <c r="A118" t="s">
        <v>181</v>
      </c>
      <c r="B118" t="s">
        <v>49</v>
      </c>
      <c r="C118">
        <f>SUM(C120:C125)</f>
        <v>749293635</v>
      </c>
      <c r="D118">
        <f t="shared" ref="D118:H118" si="28">SUM(D120:D125)</f>
        <v>1334770903</v>
      </c>
      <c r="E118">
        <f t="shared" si="28"/>
        <v>200952</v>
      </c>
      <c r="F118">
        <f t="shared" si="28"/>
        <v>131941</v>
      </c>
      <c r="G118">
        <f t="shared" si="28"/>
        <v>749494587</v>
      </c>
      <c r="H118">
        <f t="shared" si="28"/>
        <v>1334902844</v>
      </c>
    </row>
    <row r="120" spans="1:8" x14ac:dyDescent="0.3">
      <c r="A120" t="s">
        <v>182</v>
      </c>
      <c r="B120" t="s">
        <v>183</v>
      </c>
      <c r="C120">
        <v>748894179</v>
      </c>
      <c r="D120">
        <v>1331728478</v>
      </c>
      <c r="E120">
        <v>200952</v>
      </c>
      <c r="F120">
        <v>131941</v>
      </c>
      <c r="G120">
        <f t="shared" ref="G120:H125" si="29">SUM(C120+E120)</f>
        <v>749095131</v>
      </c>
      <c r="H120">
        <f t="shared" si="29"/>
        <v>1331860419</v>
      </c>
    </row>
    <row r="121" spans="1:8" x14ac:dyDescent="0.3">
      <c r="A121" t="s">
        <v>184</v>
      </c>
      <c r="B121" t="s">
        <v>185</v>
      </c>
      <c r="C121">
        <v>39692</v>
      </c>
      <c r="D121">
        <v>642346</v>
      </c>
      <c r="G121">
        <f t="shared" si="29"/>
        <v>39692</v>
      </c>
      <c r="H121">
        <f t="shared" si="29"/>
        <v>642346</v>
      </c>
    </row>
    <row r="122" spans="1:8" x14ac:dyDescent="0.3">
      <c r="A122" t="s">
        <v>186</v>
      </c>
      <c r="B122" t="s">
        <v>187</v>
      </c>
      <c r="C122">
        <v>306029</v>
      </c>
      <c r="D122">
        <v>118533</v>
      </c>
      <c r="G122">
        <f t="shared" si="29"/>
        <v>306029</v>
      </c>
      <c r="H122">
        <f t="shared" si="29"/>
        <v>118533</v>
      </c>
    </row>
    <row r="123" spans="1:8" x14ac:dyDescent="0.3">
      <c r="A123" t="s">
        <v>188</v>
      </c>
      <c r="B123" t="s">
        <v>189</v>
      </c>
      <c r="C123">
        <v>15662</v>
      </c>
      <c r="D123">
        <v>21643</v>
      </c>
      <c r="G123">
        <f t="shared" si="29"/>
        <v>15662</v>
      </c>
      <c r="H123">
        <f t="shared" si="29"/>
        <v>21643</v>
      </c>
    </row>
    <row r="124" spans="1:8" x14ac:dyDescent="0.3">
      <c r="A124" t="s">
        <v>190</v>
      </c>
      <c r="B124" t="s">
        <v>191</v>
      </c>
      <c r="C124">
        <v>2500</v>
      </c>
      <c r="D124">
        <v>100</v>
      </c>
      <c r="G124">
        <f t="shared" si="29"/>
        <v>2500</v>
      </c>
      <c r="H124">
        <f t="shared" si="29"/>
        <v>100</v>
      </c>
    </row>
    <row r="125" spans="1:8" x14ac:dyDescent="0.3">
      <c r="A125" t="s">
        <v>192</v>
      </c>
      <c r="B125" t="s">
        <v>193</v>
      </c>
      <c r="C125">
        <v>35573</v>
      </c>
      <c r="D125">
        <v>2259803</v>
      </c>
      <c r="G125">
        <f t="shared" si="29"/>
        <v>35573</v>
      </c>
      <c r="H125">
        <f t="shared" si="29"/>
        <v>2259803</v>
      </c>
    </row>
    <row r="128" spans="1:8" x14ac:dyDescent="0.3">
      <c r="A128" t="s">
        <v>194</v>
      </c>
      <c r="B128" t="s">
        <v>195</v>
      </c>
      <c r="C128">
        <f>SUM(C130:C133)</f>
        <v>7090434</v>
      </c>
      <c r="D128">
        <f t="shared" ref="D128:H128" si="30">SUM(D130:D133)</f>
        <v>103530195</v>
      </c>
      <c r="E128">
        <f t="shared" si="30"/>
        <v>0</v>
      </c>
      <c r="F128">
        <f t="shared" si="30"/>
        <v>0</v>
      </c>
      <c r="G128">
        <f t="shared" si="30"/>
        <v>7090434</v>
      </c>
      <c r="H128">
        <f t="shared" si="30"/>
        <v>103530195</v>
      </c>
    </row>
    <row r="130" spans="1:8" x14ac:dyDescent="0.3">
      <c r="A130" t="s">
        <v>196</v>
      </c>
      <c r="B130" t="s">
        <v>197</v>
      </c>
      <c r="C130">
        <v>4928691</v>
      </c>
      <c r="D130">
        <v>62862027</v>
      </c>
      <c r="G130">
        <f>SUM(C130+E130)</f>
        <v>4928691</v>
      </c>
      <c r="H130">
        <f>SUM(D130+F130)</f>
        <v>62862027</v>
      </c>
    </row>
    <row r="131" spans="1:8" x14ac:dyDescent="0.3">
      <c r="A131" t="s">
        <v>198</v>
      </c>
      <c r="B131" t="s">
        <v>199</v>
      </c>
      <c r="C131">
        <v>2158743</v>
      </c>
      <c r="D131">
        <v>40626400</v>
      </c>
      <c r="G131">
        <f t="shared" ref="G131:H133" si="31">SUM(C131+E131)</f>
        <v>2158743</v>
      </c>
      <c r="H131">
        <f t="shared" si="31"/>
        <v>40626400</v>
      </c>
    </row>
    <row r="132" spans="1:8" x14ac:dyDescent="0.3">
      <c r="A132" t="s">
        <v>200</v>
      </c>
      <c r="B132" t="s">
        <v>201</v>
      </c>
      <c r="D132">
        <v>1208</v>
      </c>
      <c r="G132">
        <f t="shared" si="31"/>
        <v>0</v>
      </c>
      <c r="H132">
        <f t="shared" si="31"/>
        <v>1208</v>
      </c>
    </row>
    <row r="133" spans="1:8" x14ac:dyDescent="0.3">
      <c r="A133" t="s">
        <v>202</v>
      </c>
      <c r="B133" t="s">
        <v>203</v>
      </c>
      <c r="C133">
        <v>3000</v>
      </c>
      <c r="D133">
        <v>40560</v>
      </c>
      <c r="G133">
        <f t="shared" si="31"/>
        <v>3000</v>
      </c>
      <c r="H133">
        <f t="shared" si="31"/>
        <v>40560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17.1.5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2019-05-25T07:54:02Z</dcterms:created>
  <dcterms:modified xsi:type="dcterms:W3CDTF">2019-05-25T07:54:03Z</dcterms:modified>
</cp:coreProperties>
</file>