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C94C537F-AFE1-4928-A815-51753DA6CE10}" xr6:coauthVersionLast="36" xr6:coauthVersionMax="36" xr10:uidLastSave="{00000000-0000-0000-0000-000000000000}"/>
  <bookViews>
    <workbookView xWindow="0" yWindow="0" windowWidth="14380" windowHeight="6230" xr2:uid="{81086905-AE40-4FC8-AC80-C3B3E6CFC0ED}"/>
  </bookViews>
  <sheets>
    <sheet name="17.1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1" i="1" l="1"/>
  <c r="G131" i="1"/>
  <c r="H130" i="1"/>
  <c r="G130" i="1"/>
  <c r="H129" i="1"/>
  <c r="G129" i="1"/>
  <c r="H128" i="1"/>
  <c r="G128" i="1"/>
  <c r="G126" i="1" s="1"/>
  <c r="H126" i="1"/>
  <c r="F126" i="1"/>
  <c r="E126" i="1"/>
  <c r="D126" i="1"/>
  <c r="C126" i="1"/>
  <c r="H123" i="1"/>
  <c r="G123" i="1"/>
  <c r="H122" i="1"/>
  <c r="G122" i="1"/>
  <c r="H121" i="1"/>
  <c r="G121" i="1"/>
  <c r="H120" i="1"/>
  <c r="G120" i="1"/>
  <c r="H119" i="1"/>
  <c r="G119" i="1"/>
  <c r="G117" i="1" s="1"/>
  <c r="H117" i="1"/>
  <c r="F117" i="1"/>
  <c r="E117" i="1"/>
  <c r="D117" i="1"/>
  <c r="C117" i="1"/>
  <c r="H115" i="1"/>
  <c r="G115" i="1"/>
  <c r="H114" i="1"/>
  <c r="G114" i="1"/>
  <c r="H113" i="1"/>
  <c r="G113" i="1"/>
  <c r="H112" i="1"/>
  <c r="G112" i="1"/>
  <c r="H111" i="1"/>
  <c r="G111" i="1"/>
  <c r="G109" i="1" s="1"/>
  <c r="H109" i="1"/>
  <c r="F109" i="1"/>
  <c r="E109" i="1"/>
  <c r="D109" i="1"/>
  <c r="C109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H90" i="1" s="1"/>
  <c r="H88" i="1" s="1"/>
  <c r="G92" i="1"/>
  <c r="G90" i="1"/>
  <c r="F90" i="1"/>
  <c r="F88" i="1" s="1"/>
  <c r="E90" i="1"/>
  <c r="D90" i="1"/>
  <c r="C90" i="1"/>
  <c r="C88" i="1" s="1"/>
  <c r="E88" i="1"/>
  <c r="D88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H76" i="1" s="1"/>
  <c r="G78" i="1"/>
  <c r="G76" i="1"/>
  <c r="F76" i="1"/>
  <c r="E76" i="1"/>
  <c r="D76" i="1"/>
  <c r="C76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H64" i="1" s="1"/>
  <c r="G66" i="1"/>
  <c r="G64" i="1"/>
  <c r="G62" i="1" s="1"/>
  <c r="F64" i="1"/>
  <c r="F62" i="1" s="1"/>
  <c r="E64" i="1"/>
  <c r="D64" i="1"/>
  <c r="C64" i="1"/>
  <c r="C62" i="1" s="1"/>
  <c r="E62" i="1"/>
  <c r="D62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G51" i="1" s="1"/>
  <c r="H51" i="1"/>
  <c r="F51" i="1"/>
  <c r="E51" i="1"/>
  <c r="D51" i="1"/>
  <c r="C51" i="1"/>
  <c r="H48" i="1"/>
  <c r="G48" i="1"/>
  <c r="H47" i="1"/>
  <c r="G47" i="1"/>
  <c r="H46" i="1"/>
  <c r="G46" i="1"/>
  <c r="G43" i="1" s="1"/>
  <c r="H45" i="1"/>
  <c r="H43" i="1" s="1"/>
  <c r="G45" i="1"/>
  <c r="F43" i="1"/>
  <c r="E43" i="1"/>
  <c r="D43" i="1"/>
  <c r="C43" i="1"/>
  <c r="H41" i="1"/>
  <c r="G41" i="1"/>
  <c r="H40" i="1"/>
  <c r="G40" i="1"/>
  <c r="H39" i="1"/>
  <c r="G39" i="1"/>
  <c r="H38" i="1"/>
  <c r="G38" i="1"/>
  <c r="H37" i="1"/>
  <c r="G37" i="1"/>
  <c r="H36" i="1"/>
  <c r="G36" i="1"/>
  <c r="G33" i="1" s="1"/>
  <c r="H35" i="1"/>
  <c r="H33" i="1" s="1"/>
  <c r="G35" i="1"/>
  <c r="F33" i="1"/>
  <c r="E33" i="1"/>
  <c r="D33" i="1"/>
  <c r="C33" i="1"/>
  <c r="H31" i="1"/>
  <c r="G31" i="1"/>
  <c r="H30" i="1"/>
  <c r="G30" i="1"/>
  <c r="H29" i="1"/>
  <c r="G29" i="1"/>
  <c r="H28" i="1"/>
  <c r="G28" i="1"/>
  <c r="H27" i="1"/>
  <c r="G27" i="1"/>
  <c r="H26" i="1"/>
  <c r="G26" i="1"/>
  <c r="G24" i="1" s="1"/>
  <c r="H24" i="1"/>
  <c r="F24" i="1"/>
  <c r="E24" i="1"/>
  <c r="D24" i="1"/>
  <c r="C24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2" i="1" s="1"/>
  <c r="H12" i="1"/>
  <c r="H10" i="1" s="1"/>
  <c r="F12" i="1"/>
  <c r="E12" i="1"/>
  <c r="E10" i="1" s="1"/>
  <c r="D12" i="1"/>
  <c r="D10" i="1" s="1"/>
  <c r="C12" i="1"/>
  <c r="F10" i="1"/>
  <c r="C10" i="1"/>
  <c r="G10" i="1" l="1"/>
  <c r="H62" i="1"/>
  <c r="G88" i="1"/>
</calcChain>
</file>

<file path=xl/sharedStrings.xml><?xml version="1.0" encoding="utf-8"?>
<sst xmlns="http://schemas.openxmlformats.org/spreadsheetml/2006/main" count="205" uniqueCount="199">
  <si>
    <t>17.1.6 Imports and temporary imports by countries of origin</t>
    <phoneticPr fontId="1" type="noConversion"/>
  </si>
  <si>
    <t>確定性入口及臨時性入口的來源地</t>
    <phoneticPr fontId="1" type="noConversion"/>
  </si>
  <si>
    <t>Countries of origin</t>
    <phoneticPr fontId="1" type="noConversion"/>
  </si>
  <si>
    <t>Imports</t>
    <phoneticPr fontId="1" type="noConversion"/>
  </si>
  <si>
    <t>Temporary imports</t>
    <phoneticPr fontId="1" type="noConversion"/>
  </si>
  <si>
    <t>Total imports</t>
    <phoneticPr fontId="1" type="noConversion"/>
  </si>
  <si>
    <t>來源地</t>
    <phoneticPr fontId="1" type="noConversion"/>
  </si>
  <si>
    <t>確定性入口</t>
    <phoneticPr fontId="1" type="noConversion"/>
  </si>
  <si>
    <t>臨時性入口</t>
    <phoneticPr fontId="1" type="noConversion"/>
  </si>
  <si>
    <t>入口總額</t>
    <phoneticPr fontId="1" type="noConversion"/>
  </si>
  <si>
    <t>Kgs.</t>
    <phoneticPr fontId="1" type="noConversion"/>
  </si>
  <si>
    <t>$ Patacas</t>
    <phoneticPr fontId="1" type="noConversion"/>
  </si>
  <si>
    <t>WORLD</t>
    <phoneticPr fontId="1" type="noConversion"/>
  </si>
  <si>
    <t>全球總數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</si>
  <si>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</si>
  <si>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</si>
  <si>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</si>
  <si>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</si>
  <si>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</si>
  <si>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</si>
  <si>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Luxembourg</t>
    <phoneticPr fontId="1" type="noConversion"/>
  </si>
  <si>
    <t>盧森堡</t>
    <phoneticPr fontId="1" type="noConversion"/>
  </si>
  <si>
    <t>Denmark</t>
    <phoneticPr fontId="1" type="noConversion"/>
  </si>
  <si>
    <t>丹麥</t>
    <phoneticPr fontId="1" type="noConversion"/>
  </si>
  <si>
    <t>France</t>
    <phoneticPr fontId="1" type="noConversion"/>
  </si>
  <si>
    <t>法國</t>
    <phoneticPr fontId="1" type="noConversion"/>
  </si>
  <si>
    <t>Holland</t>
    <phoneticPr fontId="1" type="noConversion"/>
  </si>
  <si>
    <t>荷蘭</t>
    <phoneticPr fontId="1" type="noConversion"/>
  </si>
  <si>
    <t>Ireland</t>
    <phoneticPr fontId="1" type="noConversion"/>
  </si>
  <si>
    <t>愛爾蘭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</si>
  <si>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</si>
  <si>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</si>
  <si>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</si>
  <si>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</si>
  <si>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Greece</t>
    <phoneticPr fontId="1" type="noConversion"/>
  </si>
  <si>
    <t>希臘</t>
    <phoneticPr fontId="1" type="noConversion"/>
  </si>
  <si>
    <t>E.F.T.A</t>
    <phoneticPr fontId="1" type="noConversion"/>
  </si>
  <si>
    <t>歐洲自由貿易協會</t>
    <phoneticPr fontId="1" type="noConversion"/>
  </si>
  <si>
    <t>Austria</t>
    <phoneticPr fontId="1" type="noConversion"/>
  </si>
  <si>
    <t>奧地利</t>
    <phoneticPr fontId="1" type="noConversion"/>
  </si>
  <si>
    <t>Finland</t>
    <phoneticPr fontId="1" type="noConversion"/>
  </si>
  <si>
    <t>芬蘭</t>
    <phoneticPr fontId="1" type="noConversion"/>
  </si>
  <si>
    <t>Norway</t>
    <phoneticPr fontId="1" type="noConversion"/>
  </si>
  <si>
    <t>挪威</t>
    <phoneticPr fontId="1" type="noConversion"/>
  </si>
  <si>
    <t>Swenden</t>
    <phoneticPr fontId="1" type="noConversion"/>
  </si>
  <si>
    <t>瑞典</t>
    <phoneticPr fontId="1" type="noConversion"/>
  </si>
  <si>
    <t>Switzerland</t>
    <phoneticPr fontId="1" type="noConversion"/>
  </si>
  <si>
    <t>瑞士</t>
    <phoneticPr fontId="1" type="noConversion"/>
  </si>
  <si>
    <t>Portugal</t>
    <phoneticPr fontId="1" type="noConversion"/>
  </si>
  <si>
    <t>葡萄牙</t>
    <phoneticPr fontId="1" type="noConversion"/>
  </si>
  <si>
    <t>Planned economies</t>
    <phoneticPr fontId="1" type="noConversion"/>
  </si>
  <si>
    <t>計劃經濟國家</t>
    <phoneticPr fontId="1" type="noConversion"/>
  </si>
  <si>
    <t>Albania</t>
    <phoneticPr fontId="1" type="noConversion"/>
  </si>
  <si>
    <t>阿爾巴尼亞</t>
    <phoneticPr fontId="1" type="noConversion"/>
  </si>
  <si>
    <t>E.Germany</t>
    <phoneticPr fontId="1" type="noConversion"/>
  </si>
  <si>
    <t>東德</t>
    <phoneticPr fontId="1" type="noConversion"/>
  </si>
  <si>
    <t>Czechoslovakia</t>
    <phoneticPr fontId="1" type="noConversion"/>
  </si>
  <si>
    <t>捷克斯洛伐克</t>
    <phoneticPr fontId="1" type="noConversion"/>
  </si>
  <si>
    <t>Hungry</t>
    <phoneticPr fontId="1" type="noConversion"/>
  </si>
  <si>
    <t>匈牙利</t>
    <phoneticPr fontId="1" type="noConversion"/>
  </si>
  <si>
    <t>Poland</t>
    <phoneticPr fontId="1" type="noConversion"/>
  </si>
  <si>
    <t>波蘭</t>
    <phoneticPr fontId="1" type="noConversion"/>
  </si>
  <si>
    <t>Romania</t>
    <phoneticPr fontId="1" type="noConversion"/>
  </si>
  <si>
    <t>羅馬尼亞</t>
    <phoneticPr fontId="1" type="noConversion"/>
  </si>
  <si>
    <t>U.R.S.S</t>
    <phoneticPr fontId="1" type="noConversion"/>
  </si>
  <si>
    <t>蘇聯</t>
    <phoneticPr fontId="1" type="noConversion"/>
  </si>
  <si>
    <t>Other</t>
    <phoneticPr fontId="1" type="noConversion"/>
  </si>
  <si>
    <t>其他歐洲國家</t>
    <phoneticPr fontId="1" type="noConversion"/>
  </si>
  <si>
    <t>Spain</t>
    <phoneticPr fontId="1" type="noConversion"/>
  </si>
  <si>
    <t>西班牙</t>
    <phoneticPr fontId="1" type="noConversion"/>
  </si>
  <si>
    <t>Gibraltar</t>
    <phoneticPr fontId="1" type="noConversion"/>
  </si>
  <si>
    <t>直布羅陀</t>
    <phoneticPr fontId="1" type="noConversion"/>
  </si>
  <si>
    <t>Yugoslavia</t>
    <phoneticPr fontId="1" type="noConversion"/>
  </si>
  <si>
    <t>南斯拉夫</t>
    <phoneticPr fontId="1" type="noConversion"/>
  </si>
  <si>
    <t>Turkey</t>
    <phoneticPr fontId="1" type="noConversion"/>
  </si>
  <si>
    <t>土耳其</t>
    <phoneticPr fontId="1" type="noConversion"/>
  </si>
  <si>
    <t>AFRICA</t>
    <phoneticPr fontId="1" type="noConversion"/>
  </si>
  <si>
    <t>非洲</t>
    <phoneticPr fontId="1" type="noConversion"/>
  </si>
  <si>
    <t>Cape Verde</t>
    <phoneticPr fontId="1" type="noConversion"/>
  </si>
  <si>
    <t>佛得角</t>
    <phoneticPr fontId="1" type="noConversion"/>
  </si>
  <si>
    <t>Republic of South Africa</t>
    <phoneticPr fontId="1" type="noConversion"/>
  </si>
  <si>
    <t>南非</t>
    <phoneticPr fontId="1" type="noConversion"/>
  </si>
  <si>
    <t>Egypt</t>
    <phoneticPr fontId="1" type="noConversion"/>
  </si>
  <si>
    <t>埃及</t>
    <phoneticPr fontId="1" type="noConversion"/>
  </si>
  <si>
    <t>Mali</t>
    <phoneticPr fontId="1" type="noConversion"/>
  </si>
  <si>
    <t>馬里</t>
    <phoneticPr fontId="1" type="noConversion"/>
  </si>
  <si>
    <t>Kenya</t>
    <phoneticPr fontId="1" type="noConversion"/>
  </si>
  <si>
    <t>肯尼亞</t>
    <phoneticPr fontId="1" type="noConversion"/>
  </si>
  <si>
    <t>Tanzania</t>
    <phoneticPr fontId="1" type="noConversion"/>
  </si>
  <si>
    <t>坦桑尼亞</t>
    <phoneticPr fontId="1" type="noConversion"/>
  </si>
  <si>
    <t>Zambia</t>
    <phoneticPr fontId="1" type="noConversion"/>
  </si>
  <si>
    <t>贊比亞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</si>
  <si>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</si>
  <si>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</si>
  <si>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</si>
  <si>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</si>
  <si>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Argentina</t>
    <phoneticPr fontId="1" type="noConversion"/>
  </si>
  <si>
    <t>阿根廷</t>
    <phoneticPr fontId="1" type="noConversion"/>
  </si>
  <si>
    <t>Brasil</t>
    <phoneticPr fontId="1" type="noConversion"/>
  </si>
  <si>
    <t>巴西</t>
    <phoneticPr fontId="1" type="noConversion"/>
  </si>
  <si>
    <t>Chile</t>
    <phoneticPr fontId="1" type="noConversion"/>
  </si>
  <si>
    <t>智利</t>
    <phoneticPr fontId="1" type="noConversion"/>
  </si>
  <si>
    <t>Cocombia</t>
    <phoneticPr fontId="1" type="noConversion"/>
  </si>
  <si>
    <t>Cuba</t>
    <phoneticPr fontId="1" type="noConversion"/>
  </si>
  <si>
    <t>古巴</t>
    <phoneticPr fontId="1" type="noConversion"/>
  </si>
  <si>
    <t>Mexico</t>
    <phoneticPr fontId="1" type="noConversion"/>
  </si>
  <si>
    <t>墨西哥</t>
    <phoneticPr fontId="1" type="noConversion"/>
  </si>
  <si>
    <t>Granada</t>
    <phoneticPr fontId="1" type="noConversion"/>
  </si>
  <si>
    <t>格拉納達</t>
    <phoneticPr fontId="1" type="noConversion"/>
  </si>
  <si>
    <t>Peru</t>
    <phoneticPr fontId="1" type="noConversion"/>
  </si>
  <si>
    <t>秘魯</t>
    <phoneticPr fontId="1" type="noConversion"/>
  </si>
  <si>
    <t>Honduras</t>
    <phoneticPr fontId="1" type="noConversion"/>
  </si>
  <si>
    <t>洪都拉斯</t>
    <phoneticPr fontId="1" type="noConversion"/>
  </si>
  <si>
    <t>其他美洲國家</t>
    <phoneticPr fontId="1" type="noConversion"/>
  </si>
  <si>
    <r>
      <t>Netherlands Antilles</t>
    </r>
    <r>
      <rPr>
        <sz val="11"/>
        <color rgb="FF222222"/>
        <rFont val="Arial"/>
        <family val="2"/>
      </rPr>
      <t> </t>
    </r>
    <phoneticPr fontId="1" type="noConversion"/>
  </si>
  <si>
    <t>荷屬安地列斯</t>
    <phoneticPr fontId="1" type="noConversion"/>
  </si>
  <si>
    <t>Canada</t>
    <phoneticPr fontId="1" type="noConversion"/>
  </si>
  <si>
    <t>加拿大</t>
    <phoneticPr fontId="1" type="noConversion"/>
  </si>
  <si>
    <t>Ilhas Cayman</t>
    <phoneticPr fontId="1" type="noConversion"/>
  </si>
  <si>
    <t>開曼群島</t>
    <phoneticPr fontId="1" type="noConversion"/>
  </si>
  <si>
    <t>Curacao</t>
    <phoneticPr fontId="1" type="noConversion"/>
  </si>
  <si>
    <t>庫拉索</t>
    <phoneticPr fontId="1" type="noConversion"/>
  </si>
  <si>
    <t>Falkland Islands</t>
    <phoneticPr fontId="1" type="noConversion"/>
  </si>
  <si>
    <t>福克蘭群島</t>
    <phoneticPr fontId="1" type="noConversion"/>
  </si>
  <si>
    <t>U.S.A</t>
    <phoneticPr fontId="1" type="noConversion"/>
  </si>
  <si>
    <t>美國</t>
    <phoneticPr fontId="1" type="noConversion"/>
  </si>
  <si>
    <t>West indies</t>
    <phoneticPr fontId="1" type="noConversion"/>
  </si>
  <si>
    <t>西印度群島</t>
    <phoneticPr fontId="1" type="noConversion"/>
  </si>
  <si>
    <t>Trinidad and Tobago</t>
  </si>
  <si>
    <t>特立尼達和多巴哥</t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</si>
  <si>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</si>
  <si>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</si>
  <si>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</si>
  <si>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</si>
  <si>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Bangladesh</t>
    <phoneticPr fontId="1" type="noConversion"/>
  </si>
  <si>
    <t>孟加拉國</t>
    <phoneticPr fontId="1" type="noConversion"/>
  </si>
  <si>
    <t>South Korea</t>
    <phoneticPr fontId="1" type="noConversion"/>
  </si>
  <si>
    <t>韓國</t>
    <phoneticPr fontId="1" type="noConversion"/>
  </si>
  <si>
    <t>Philippines</t>
    <phoneticPr fontId="1" type="noConversion"/>
  </si>
  <si>
    <t>菲律賓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</si>
  <si>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</si>
  <si>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</si>
  <si>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</si>
  <si>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</si>
  <si>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India</t>
    <phoneticPr fontId="1" type="noConversion"/>
  </si>
  <si>
    <t>印度</t>
    <phoneticPr fontId="1" type="noConversion"/>
  </si>
  <si>
    <t>Indonesia</t>
    <phoneticPr fontId="1" type="noConversion"/>
  </si>
  <si>
    <t>印度尼西亞</t>
    <phoneticPr fontId="1" type="noConversion"/>
  </si>
  <si>
    <t>Japan</t>
    <phoneticPr fontId="1" type="noConversion"/>
  </si>
  <si>
    <t>日本</t>
    <phoneticPr fontId="1" type="noConversion"/>
  </si>
  <si>
    <t>Malaysia</t>
    <phoneticPr fontId="1" type="noConversion"/>
  </si>
  <si>
    <t>馬來西亞</t>
    <phoneticPr fontId="1" type="noConversion"/>
  </si>
  <si>
    <t>Nepal</t>
    <phoneticPr fontId="1" type="noConversion"/>
  </si>
  <si>
    <t>尼泊爾</t>
    <phoneticPr fontId="1" type="noConversion"/>
  </si>
  <si>
    <t>Singapore</t>
    <phoneticPr fontId="1" type="noConversion"/>
  </si>
  <si>
    <t>新加坡</t>
    <phoneticPr fontId="1" type="noConversion"/>
  </si>
  <si>
    <t>Pakistan</t>
    <phoneticPr fontId="1" type="noConversion"/>
  </si>
  <si>
    <t>巴基斯坦</t>
    <phoneticPr fontId="1" type="noConversion"/>
  </si>
  <si>
    <t>Thailand</t>
    <phoneticPr fontId="1" type="noConversion"/>
  </si>
  <si>
    <t>泰國</t>
    <phoneticPr fontId="1" type="noConversion"/>
  </si>
  <si>
    <t>Sri Lanka</t>
    <phoneticPr fontId="1" type="noConversion"/>
  </si>
  <si>
    <t>斯里蘭卡</t>
    <phoneticPr fontId="1" type="noConversion"/>
  </si>
  <si>
    <t>Myanmar</t>
    <phoneticPr fontId="1" type="noConversion"/>
  </si>
  <si>
    <t>緬甸</t>
    <phoneticPr fontId="1" type="noConversion"/>
  </si>
  <si>
    <t>Brunei </t>
    <phoneticPr fontId="1" type="noConversion"/>
  </si>
  <si>
    <t>文萊</t>
    <phoneticPr fontId="1" type="noConversion"/>
  </si>
  <si>
    <t>Middle East</t>
    <phoneticPr fontId="1" type="noConversion"/>
  </si>
  <si>
    <t>中東</t>
    <phoneticPr fontId="1" type="noConversion"/>
  </si>
  <si>
    <t>Saudi Arabia</t>
    <phoneticPr fontId="1" type="noConversion"/>
  </si>
  <si>
    <t>沙特阿拉伯</t>
    <phoneticPr fontId="1" type="noConversion"/>
  </si>
  <si>
    <t>Bahrain</t>
    <phoneticPr fontId="1" type="noConversion"/>
  </si>
  <si>
    <t>巴林</t>
    <phoneticPr fontId="1" type="noConversion"/>
  </si>
  <si>
    <t>Cyprus</t>
    <phoneticPr fontId="1" type="noConversion"/>
  </si>
  <si>
    <t>塞浦路斯</t>
    <phoneticPr fontId="1" type="noConversion"/>
  </si>
  <si>
    <t>Iraq</t>
    <phoneticPr fontId="1" type="noConversion"/>
  </si>
  <si>
    <t>伊拉克</t>
    <phoneticPr fontId="1" type="noConversion"/>
  </si>
  <si>
    <t>Israel</t>
    <phoneticPr fontId="1" type="noConversion"/>
  </si>
  <si>
    <t>以色列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</si>
  <si>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</si>
  <si>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</si>
  <si>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</si>
  <si>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North Korea</t>
    <phoneticPr fontId="1" type="noConversion"/>
  </si>
  <si>
    <t>朝鮮</t>
    <phoneticPr fontId="1" type="noConversion"/>
  </si>
  <si>
    <t>Vietnam</t>
    <phoneticPr fontId="1" type="noConversion"/>
  </si>
  <si>
    <t>越南</t>
    <phoneticPr fontId="1" type="noConversion"/>
  </si>
  <si>
    <t>Mongolia</t>
    <phoneticPr fontId="1" type="noConversion"/>
  </si>
  <si>
    <t>蒙古</t>
    <phoneticPr fontId="1" type="noConversion"/>
  </si>
  <si>
    <t>Afghanistan</t>
    <phoneticPr fontId="1" type="noConversion"/>
  </si>
  <si>
    <t>阿富汗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</si>
  <si>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</si>
  <si>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</si>
  <si>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</si>
  <si>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</si>
  <si>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</si>
  <si>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</si>
  <si>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New Caledonia</t>
    <phoneticPr fontId="1" type="noConversion"/>
  </si>
  <si>
    <t>新喀里多尼亞</t>
    <phoneticPr fontId="1" type="noConversion"/>
  </si>
  <si>
    <t>New Guinea</t>
    <phoneticPr fontId="1" type="noConversion"/>
  </si>
  <si>
    <t>新幾内亞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</si>
</sst>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4809-6D0B-40AC-B6EF-28759485D289}">
  <sheetPr codeName="Sheet96"/>
  <dimension ref="A1:H131"/>
  <sheetViews>
    <sheetView tabSelected="1" topLeftCell="A91" zoomScaleNormal="100" workbookViewId="0">
      <selection activeCell="A123" sqref="A123:B123"/>
    </sheetView>
  </sheetViews>
  <sheetFormatPr defaultRowHeight="14" x14ac:dyDescent="0.3"/>
  <cols>
    <col min="1" max="1" width="24.25" customWidth="1"/>
    <col min="2" max="2" width="18.33203125" customWidth="1"/>
    <col min="3" max="4" width="10.58203125" bestFit="1" customWidth="1"/>
    <col min="5" max="5" width="10.5" customWidth="1"/>
    <col min="6" max="6" width="9.58203125" bestFit="1" customWidth="1"/>
    <col min="7" max="7" width="11.4140625" customWidth="1"/>
    <col min="8" max="8" width="10.58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5" spans="1:8" x14ac:dyDescent="0.3">
      <c r="A5" t="s">
        <v>2</v>
      </c>
      <c r="C5" t="s">
        <v>3</v>
      </c>
      <c r="E5" t="s">
        <v>4</v>
      </c>
      <c r="G5" t="s">
        <v>5</v>
      </c>
    </row>
    <row r="6" spans="1:8" x14ac:dyDescent="0.3">
      <c r="A6" t="s">
        <v>6</v>
      </c>
      <c r="C6" t="s">
        <v>7</v>
      </c>
      <c r="E6" t="s">
        <v>8</v>
      </c>
      <c r="G6" t="s">
        <v>9</v>
      </c>
    </row>
    <row r="7" spans="1:8" x14ac:dyDescent="0.3">
      <c r="C7" t="s">
        <v>10</v>
      </c>
      <c r="D7" t="s">
        <v>11</v>
      </c>
      <c r="E7" t="s">
        <v>10</v>
      </c>
      <c r="F7" t="s">
        <v>11</v>
      </c>
      <c r="G7" t="s">
        <v>10</v>
      </c>
      <c r="H7" t="s">
        <v>11</v>
      </c>
    </row>
    <row r="8" spans="1:8" x14ac:dyDescent="0.3">
      <c r="A8" t="s">
        <v>12</v>
      </c>
      <c r="B8" t="s">
        <v>13</v>
      </c>
      <c r="C8">
        <v>1088067452</v>
      </c>
      <c r="D8">
        <v>4440784654</v>
      </c>
      <c r="E8">
        <v>2542624</v>
      </c>
      <c r="F8">
        <v>34572252</v>
      </c>
      <c r="G8">
        <v>1090610076</v>
      </c>
      <c r="H8">
        <v>4475356906</v>
      </c>
    </row>
    <row r="10" spans="1:8" x14ac:dyDescent="0.3">
      <c r="A10" t="s">
        <v>14</v>
      </c>
      <c r="B10" t="s">
        <v>15</v>
      </c>
      <c r="C10">
        <f t="shared" ref="C10:H10" si="0">SUM(C12+C24+C33+C43)</f>
        <v>32789148</v>
      </c>
      <c r="D10">
        <f t="shared" si="0"/>
        <v>284423153</v>
      </c>
      <c r="E10">
        <f t="shared" si="0"/>
        <v>1102374</v>
      </c>
      <c r="F10">
        <f t="shared" si="0"/>
        <v>3958077</v>
      </c>
      <c r="G10">
        <f t="shared" si="0"/>
        <v>33891522</v>
      </c>
      <c r="H10">
        <f t="shared" si="0"/>
        <v>288381230</v>
      </c>
    </row>
    <row r="12" spans="1:8" x14ac:dyDescent="0.3">
      <c r="A12" t="s">
        <v>16</v>
      </c>
      <c r="B12" t="s">
        <v>17</v>
      </c>
      <c r="C12">
        <f>SUM(C14:C22)</f>
        <v>30127494</v>
      </c>
      <c r="D12">
        <f t="shared" ref="D12:H12" si="1">SUM(D14:D22)</f>
        <v>226568576</v>
      </c>
      <c r="E12">
        <f t="shared" si="1"/>
        <v>1100789</v>
      </c>
      <c r="F12">
        <f t="shared" si="1"/>
        <v>3838431</v>
      </c>
      <c r="G12">
        <f t="shared" si="1"/>
        <v>31228283</v>
      </c>
      <c r="H12">
        <f t="shared" si="1"/>
        <v>230407007</v>
      </c>
    </row>
    <row r="14" spans="1:8" x14ac:dyDescent="0.3">
      <c r="A14" t="s">
        <v>18</v>
      </c>
      <c r="B14" t="s">
        <v>19</v>
      </c>
      <c r="C14">
        <v>1810349</v>
      </c>
      <c r="D14">
        <v>31078572</v>
      </c>
      <c r="E14">
        <v>10830</v>
      </c>
      <c r="F14">
        <v>393884</v>
      </c>
      <c r="G14">
        <f t="shared" ref="G14:H22" si="2">SUM(C14+E14)</f>
        <v>1821179</v>
      </c>
      <c r="H14">
        <f>SUM(D14+F14)</f>
        <v>31472456</v>
      </c>
    </row>
    <row r="15" spans="1:8" x14ac:dyDescent="0.3">
      <c r="A15" t="s">
        <v>20</v>
      </c>
      <c r="B15" t="s">
        <v>21</v>
      </c>
      <c r="C15">
        <v>263849</v>
      </c>
      <c r="D15">
        <v>2543216</v>
      </c>
      <c r="G15">
        <f t="shared" si="2"/>
        <v>263849</v>
      </c>
      <c r="H15">
        <f t="shared" si="2"/>
        <v>2543216</v>
      </c>
    </row>
    <row r="16" spans="1:8" x14ac:dyDescent="0.3">
      <c r="A16" t="s">
        <v>22</v>
      </c>
      <c r="B16" t="s">
        <v>23</v>
      </c>
      <c r="C16">
        <v>412132</v>
      </c>
      <c r="D16">
        <v>4893190</v>
      </c>
      <c r="G16">
        <f t="shared" si="2"/>
        <v>412132</v>
      </c>
      <c r="H16">
        <f t="shared" si="2"/>
        <v>4893190</v>
      </c>
    </row>
    <row r="17" spans="1:8" x14ac:dyDescent="0.3">
      <c r="A17" t="s">
        <v>24</v>
      </c>
      <c r="B17" t="s">
        <v>25</v>
      </c>
      <c r="C17">
        <v>2158511</v>
      </c>
      <c r="D17">
        <v>58577647</v>
      </c>
      <c r="E17">
        <v>806223</v>
      </c>
      <c r="F17">
        <v>579318</v>
      </c>
      <c r="G17">
        <f t="shared" si="2"/>
        <v>2964734</v>
      </c>
      <c r="H17">
        <f t="shared" si="2"/>
        <v>59156965</v>
      </c>
    </row>
    <row r="18" spans="1:8" x14ac:dyDescent="0.3">
      <c r="A18" t="s">
        <v>26</v>
      </c>
      <c r="B18" t="s">
        <v>27</v>
      </c>
      <c r="C18">
        <v>938504</v>
      </c>
      <c r="D18">
        <v>8485105</v>
      </c>
      <c r="G18">
        <f t="shared" si="2"/>
        <v>938504</v>
      </c>
      <c r="H18">
        <f t="shared" si="2"/>
        <v>8485105</v>
      </c>
    </row>
    <row r="19" spans="1:8" x14ac:dyDescent="0.3">
      <c r="A19" t="s">
        <v>28</v>
      </c>
      <c r="B19" t="s">
        <v>29</v>
      </c>
      <c r="C19">
        <v>48976</v>
      </c>
      <c r="D19">
        <v>418536</v>
      </c>
      <c r="G19">
        <f t="shared" si="2"/>
        <v>48976</v>
      </c>
      <c r="H19">
        <f t="shared" si="2"/>
        <v>418536</v>
      </c>
    </row>
    <row r="20" spans="1:8" x14ac:dyDescent="0.3">
      <c r="A20" t="s">
        <v>30</v>
      </c>
      <c r="B20" t="s">
        <v>31</v>
      </c>
      <c r="C20">
        <v>2769582</v>
      </c>
      <c r="D20">
        <v>18083728</v>
      </c>
      <c r="E20">
        <v>9000</v>
      </c>
      <c r="F20">
        <v>31230</v>
      </c>
      <c r="G20">
        <f t="shared" si="2"/>
        <v>2778582</v>
      </c>
      <c r="H20">
        <f t="shared" si="2"/>
        <v>18114958</v>
      </c>
    </row>
    <row r="21" spans="1:8" x14ac:dyDescent="0.3">
      <c r="A21" t="s">
        <v>32</v>
      </c>
      <c r="B21" t="s">
        <v>33</v>
      </c>
      <c r="C21">
        <v>21723591</v>
      </c>
      <c r="D21">
        <v>102483377</v>
      </c>
      <c r="E21">
        <v>274736</v>
      </c>
      <c r="F21">
        <v>2833999</v>
      </c>
      <c r="G21">
        <f t="shared" si="2"/>
        <v>21998327</v>
      </c>
      <c r="H21">
        <f t="shared" si="2"/>
        <v>105317376</v>
      </c>
    </row>
    <row r="22" spans="1:8" x14ac:dyDescent="0.3">
      <c r="A22" t="s">
        <v>34</v>
      </c>
      <c r="B22" t="s">
        <v>35</v>
      </c>
      <c r="C22">
        <v>2000</v>
      </c>
      <c r="D22">
        <v>5205</v>
      </c>
      <c r="G22">
        <f t="shared" si="2"/>
        <v>2000</v>
      </c>
      <c r="H22">
        <f t="shared" si="2"/>
        <v>5205</v>
      </c>
    </row>
    <row r="24" spans="1:8" x14ac:dyDescent="0.3">
      <c r="A24" t="s">
        <v>36</v>
      </c>
      <c r="B24" t="s">
        <v>37</v>
      </c>
      <c r="C24">
        <f t="shared" ref="C24:H24" si="3">SUM(C26:C31)</f>
        <v>1850891</v>
      </c>
      <c r="D24">
        <f t="shared" si="3"/>
        <v>52501824</v>
      </c>
      <c r="E24">
        <f t="shared" si="3"/>
        <v>1585</v>
      </c>
      <c r="F24">
        <f t="shared" si="3"/>
        <v>119646</v>
      </c>
      <c r="G24">
        <f t="shared" si="3"/>
        <v>1852476</v>
      </c>
      <c r="H24">
        <f t="shared" si="3"/>
        <v>52621470</v>
      </c>
    </row>
    <row r="26" spans="1:8" x14ac:dyDescent="0.3">
      <c r="A26" t="s">
        <v>38</v>
      </c>
      <c r="B26" t="s">
        <v>39</v>
      </c>
      <c r="C26">
        <v>32108</v>
      </c>
      <c r="D26">
        <v>399808</v>
      </c>
      <c r="F26">
        <v>59823</v>
      </c>
      <c r="G26">
        <f>SUM(C26+E26)</f>
        <v>32108</v>
      </c>
      <c r="H26">
        <f>SUM(D26+F26)</f>
        <v>459631</v>
      </c>
    </row>
    <row r="27" spans="1:8" x14ac:dyDescent="0.3">
      <c r="A27" t="s">
        <v>40</v>
      </c>
      <c r="B27" t="s">
        <v>41</v>
      </c>
      <c r="C27">
        <v>18996</v>
      </c>
      <c r="D27">
        <v>6683289</v>
      </c>
      <c r="G27">
        <f t="shared" ref="G27:H31" si="4">SUM(C27+E27)</f>
        <v>18996</v>
      </c>
      <c r="H27">
        <f t="shared" si="4"/>
        <v>6683289</v>
      </c>
    </row>
    <row r="28" spans="1:8" x14ac:dyDescent="0.3">
      <c r="A28" t="s">
        <v>42</v>
      </c>
      <c r="B28" t="s">
        <v>43</v>
      </c>
      <c r="C28">
        <v>80794</v>
      </c>
      <c r="D28">
        <v>2510448</v>
      </c>
      <c r="G28">
        <f t="shared" si="4"/>
        <v>80794</v>
      </c>
      <c r="H28">
        <f t="shared" si="4"/>
        <v>2510448</v>
      </c>
    </row>
    <row r="29" spans="1:8" x14ac:dyDescent="0.3">
      <c r="A29" t="s">
        <v>44</v>
      </c>
      <c r="B29" t="s">
        <v>45</v>
      </c>
      <c r="C29">
        <v>303295</v>
      </c>
      <c r="D29">
        <v>7927610</v>
      </c>
      <c r="E29">
        <v>235</v>
      </c>
      <c r="F29">
        <v>3123</v>
      </c>
      <c r="G29">
        <f t="shared" si="4"/>
        <v>303530</v>
      </c>
      <c r="H29">
        <f t="shared" si="4"/>
        <v>7930733</v>
      </c>
    </row>
    <row r="30" spans="1:8" x14ac:dyDescent="0.3">
      <c r="A30" t="s">
        <v>46</v>
      </c>
      <c r="B30" t="s">
        <v>47</v>
      </c>
      <c r="C30">
        <v>202556</v>
      </c>
      <c r="D30">
        <v>9379647</v>
      </c>
      <c r="G30">
        <f t="shared" si="4"/>
        <v>202556</v>
      </c>
      <c r="H30">
        <f t="shared" si="4"/>
        <v>9379647</v>
      </c>
    </row>
    <row r="31" spans="1:8" x14ac:dyDescent="0.3">
      <c r="A31" t="s">
        <v>48</v>
      </c>
      <c r="B31" t="s">
        <v>49</v>
      </c>
      <c r="C31">
        <v>1213142</v>
      </c>
      <c r="D31">
        <v>25601022</v>
      </c>
      <c r="E31">
        <v>1350</v>
      </c>
      <c r="F31">
        <v>56700</v>
      </c>
      <c r="G31">
        <f t="shared" si="4"/>
        <v>1214492</v>
      </c>
      <c r="H31">
        <f t="shared" si="4"/>
        <v>25657722</v>
      </c>
    </row>
    <row r="33" spans="1:8" x14ac:dyDescent="0.3">
      <c r="A33" t="s">
        <v>50</v>
      </c>
      <c r="B33" t="s">
        <v>51</v>
      </c>
      <c r="C33">
        <f t="shared" ref="C33:H33" si="5">SUM(C35:C41)</f>
        <v>130719</v>
      </c>
      <c r="D33">
        <f t="shared" si="5"/>
        <v>2521628</v>
      </c>
      <c r="E33">
        <f t="shared" si="5"/>
        <v>0</v>
      </c>
      <c r="F33">
        <f t="shared" si="5"/>
        <v>0</v>
      </c>
      <c r="G33">
        <f t="shared" si="5"/>
        <v>130719</v>
      </c>
      <c r="H33">
        <f t="shared" si="5"/>
        <v>2521628</v>
      </c>
    </row>
    <row r="35" spans="1:8" x14ac:dyDescent="0.3">
      <c r="A35" t="s">
        <v>52</v>
      </c>
      <c r="B35" t="s">
        <v>53</v>
      </c>
      <c r="C35">
        <v>64043</v>
      </c>
      <c r="D35">
        <v>146444</v>
      </c>
      <c r="G35">
        <f>SUM(C35+E35)</f>
        <v>64043</v>
      </c>
      <c r="H35">
        <f>SUM(D35+F35)</f>
        <v>146444</v>
      </c>
    </row>
    <row r="36" spans="1:8" x14ac:dyDescent="0.3">
      <c r="A36" t="s">
        <v>54</v>
      </c>
      <c r="B36" t="s">
        <v>55</v>
      </c>
      <c r="C36">
        <v>268</v>
      </c>
      <c r="D36">
        <v>15346</v>
      </c>
      <c r="G36">
        <f>SUM(C36+E36)</f>
        <v>268</v>
      </c>
      <c r="H36">
        <f>SUM(D36+F36)</f>
        <v>15346</v>
      </c>
    </row>
    <row r="37" spans="1:8" x14ac:dyDescent="0.3">
      <c r="A37" t="s">
        <v>56</v>
      </c>
      <c r="B37" t="s">
        <v>57</v>
      </c>
      <c r="C37">
        <v>30349</v>
      </c>
      <c r="D37">
        <v>282821</v>
      </c>
      <c r="G37">
        <f t="shared" ref="G37:H41" si="6">SUM(C37+E37)</f>
        <v>30349</v>
      </c>
      <c r="H37">
        <f t="shared" si="6"/>
        <v>282821</v>
      </c>
    </row>
    <row r="38" spans="1:8" x14ac:dyDescent="0.3">
      <c r="A38" t="s">
        <v>58</v>
      </c>
      <c r="B38" t="s">
        <v>59</v>
      </c>
      <c r="G38">
        <f t="shared" si="6"/>
        <v>0</v>
      </c>
      <c r="H38">
        <f t="shared" si="6"/>
        <v>0</v>
      </c>
    </row>
    <row r="39" spans="1:8" x14ac:dyDescent="0.3">
      <c r="A39" t="s">
        <v>60</v>
      </c>
      <c r="B39" t="s">
        <v>61</v>
      </c>
      <c r="C39">
        <v>32250</v>
      </c>
      <c r="D39">
        <v>240266</v>
      </c>
      <c r="G39">
        <f>SUM(C39+E39)</f>
        <v>32250</v>
      </c>
      <c r="H39">
        <f t="shared" si="6"/>
        <v>240266</v>
      </c>
    </row>
    <row r="40" spans="1:8" x14ac:dyDescent="0.3">
      <c r="A40" t="s">
        <v>62</v>
      </c>
      <c r="B40" t="s">
        <v>63</v>
      </c>
      <c r="C40">
        <v>45</v>
      </c>
      <c r="D40">
        <v>1249</v>
      </c>
      <c r="G40">
        <f>SUM(C40+E40)</f>
        <v>45</v>
      </c>
      <c r="H40">
        <f t="shared" si="6"/>
        <v>1249</v>
      </c>
    </row>
    <row r="41" spans="1:8" x14ac:dyDescent="0.3">
      <c r="A41" t="s">
        <v>64</v>
      </c>
      <c r="B41" t="s">
        <v>65</v>
      </c>
      <c r="C41">
        <v>3764</v>
      </c>
      <c r="D41">
        <v>1835502</v>
      </c>
      <c r="G41">
        <f t="shared" si="6"/>
        <v>3764</v>
      </c>
      <c r="H41">
        <f t="shared" si="6"/>
        <v>1835502</v>
      </c>
    </row>
    <row r="43" spans="1:8" x14ac:dyDescent="0.3">
      <c r="A43" t="s">
        <v>66</v>
      </c>
      <c r="B43" t="s">
        <v>67</v>
      </c>
      <c r="C43">
        <f>SUM(C45:C48)</f>
        <v>680044</v>
      </c>
      <c r="D43">
        <f t="shared" ref="D43:H43" si="7">SUM(D45:D48)</f>
        <v>2831125</v>
      </c>
      <c r="E43">
        <f t="shared" si="7"/>
        <v>0</v>
      </c>
      <c r="F43">
        <f t="shared" si="7"/>
        <v>0</v>
      </c>
      <c r="G43">
        <f t="shared" si="7"/>
        <v>680044</v>
      </c>
      <c r="H43">
        <f t="shared" si="7"/>
        <v>2831125</v>
      </c>
    </row>
    <row r="45" spans="1:8" x14ac:dyDescent="0.3">
      <c r="A45" t="s">
        <v>68</v>
      </c>
      <c r="B45" t="s">
        <v>69</v>
      </c>
      <c r="C45">
        <v>632942</v>
      </c>
      <c r="D45">
        <v>2790225</v>
      </c>
      <c r="G45">
        <f>SUM(C45+E45)</f>
        <v>632942</v>
      </c>
      <c r="H45">
        <f>SUM(D45+F45)</f>
        <v>2790225</v>
      </c>
    </row>
    <row r="46" spans="1:8" x14ac:dyDescent="0.3">
      <c r="A46" t="s">
        <v>70</v>
      </c>
      <c r="B46" t="s">
        <v>71</v>
      </c>
      <c r="G46">
        <f t="shared" ref="G46:H48" si="8">SUM(C46+E46)</f>
        <v>0</v>
      </c>
      <c r="H46">
        <f t="shared" si="8"/>
        <v>0</v>
      </c>
    </row>
    <row r="47" spans="1:8" x14ac:dyDescent="0.3">
      <c r="A47" t="s">
        <v>72</v>
      </c>
      <c r="B47" t="s">
        <v>73</v>
      </c>
      <c r="C47">
        <v>46202</v>
      </c>
      <c r="D47">
        <v>24971</v>
      </c>
      <c r="G47">
        <f t="shared" si="8"/>
        <v>46202</v>
      </c>
      <c r="H47">
        <f t="shared" si="8"/>
        <v>24971</v>
      </c>
    </row>
    <row r="48" spans="1:8" x14ac:dyDescent="0.3">
      <c r="A48" t="s">
        <v>74</v>
      </c>
      <c r="B48" t="s">
        <v>75</v>
      </c>
      <c r="C48">
        <v>900</v>
      </c>
      <c r="D48">
        <v>15929</v>
      </c>
      <c r="G48">
        <f t="shared" si="8"/>
        <v>900</v>
      </c>
      <c r="H48">
        <f t="shared" si="8"/>
        <v>15929</v>
      </c>
    </row>
    <row r="51" spans="1:8" x14ac:dyDescent="0.3">
      <c r="A51" t="s">
        <v>76</v>
      </c>
      <c r="B51" t="s">
        <v>77</v>
      </c>
      <c r="C51">
        <f>SUM(C53:C59)</f>
        <v>443332</v>
      </c>
      <c r="D51">
        <f t="shared" ref="D51:H51" si="9">SUM(D53:D59)</f>
        <v>6592209</v>
      </c>
      <c r="E51">
        <f t="shared" si="9"/>
        <v>0</v>
      </c>
      <c r="F51">
        <f t="shared" si="9"/>
        <v>0</v>
      </c>
      <c r="G51">
        <f t="shared" si="9"/>
        <v>443332</v>
      </c>
      <c r="H51">
        <f t="shared" si="9"/>
        <v>6592209</v>
      </c>
    </row>
    <row r="53" spans="1:8" x14ac:dyDescent="0.3">
      <c r="A53" t="s">
        <v>78</v>
      </c>
      <c r="B53" t="s">
        <v>79</v>
      </c>
      <c r="C53">
        <v>260</v>
      </c>
      <c r="D53">
        <v>260</v>
      </c>
      <c r="G53">
        <f t="shared" ref="G53:H59" si="10">SUM(C53+E53)</f>
        <v>260</v>
      </c>
      <c r="H53">
        <f t="shared" si="10"/>
        <v>260</v>
      </c>
    </row>
    <row r="54" spans="1:8" x14ac:dyDescent="0.3">
      <c r="A54" t="s">
        <v>80</v>
      </c>
      <c r="B54" t="s">
        <v>81</v>
      </c>
      <c r="C54">
        <v>410638</v>
      </c>
      <c r="D54">
        <v>6168416</v>
      </c>
      <c r="G54">
        <f t="shared" si="10"/>
        <v>410638</v>
      </c>
      <c r="H54">
        <f t="shared" si="10"/>
        <v>6168416</v>
      </c>
    </row>
    <row r="55" spans="1:8" x14ac:dyDescent="0.3">
      <c r="A55" t="s">
        <v>82</v>
      </c>
      <c r="B55" t="s">
        <v>83</v>
      </c>
      <c r="C55">
        <v>515</v>
      </c>
      <c r="D55">
        <v>7704</v>
      </c>
      <c r="G55">
        <f t="shared" si="10"/>
        <v>515</v>
      </c>
      <c r="H55">
        <f t="shared" si="10"/>
        <v>7704</v>
      </c>
    </row>
    <row r="56" spans="1:8" x14ac:dyDescent="0.3">
      <c r="A56" t="s">
        <v>84</v>
      </c>
      <c r="B56" t="s">
        <v>85</v>
      </c>
      <c r="C56">
        <v>20</v>
      </c>
      <c r="D56">
        <v>1050</v>
      </c>
      <c r="G56">
        <f t="shared" si="10"/>
        <v>20</v>
      </c>
      <c r="H56">
        <f t="shared" si="10"/>
        <v>1050</v>
      </c>
    </row>
    <row r="57" spans="1:8" x14ac:dyDescent="0.3">
      <c r="A57" t="s">
        <v>86</v>
      </c>
      <c r="B57" t="s">
        <v>87</v>
      </c>
      <c r="C57">
        <v>30100</v>
      </c>
      <c r="D57">
        <v>37268</v>
      </c>
      <c r="G57">
        <f t="shared" si="10"/>
        <v>30100</v>
      </c>
      <c r="H57">
        <f t="shared" si="10"/>
        <v>37268</v>
      </c>
    </row>
    <row r="58" spans="1:8" x14ac:dyDescent="0.3">
      <c r="A58" t="s">
        <v>88</v>
      </c>
      <c r="B58" t="s">
        <v>89</v>
      </c>
      <c r="C58">
        <v>1729</v>
      </c>
      <c r="D58">
        <v>374908</v>
      </c>
      <c r="G58">
        <f t="shared" si="10"/>
        <v>1729</v>
      </c>
      <c r="H58">
        <f t="shared" si="10"/>
        <v>374908</v>
      </c>
    </row>
    <row r="59" spans="1:8" x14ac:dyDescent="0.3">
      <c r="A59" t="s">
        <v>90</v>
      </c>
      <c r="B59" t="s">
        <v>91</v>
      </c>
      <c r="C59">
        <v>70</v>
      </c>
      <c r="D59">
        <v>2603</v>
      </c>
      <c r="G59">
        <f t="shared" si="10"/>
        <v>70</v>
      </c>
      <c r="H59">
        <f t="shared" si="10"/>
        <v>2603</v>
      </c>
    </row>
    <row r="62" spans="1:8" x14ac:dyDescent="0.3">
      <c r="A62" t="s">
        <v>92</v>
      </c>
      <c r="B62" t="s">
        <v>93</v>
      </c>
      <c r="C62">
        <f>SUM(C64+C76)</f>
        <v>94565664</v>
      </c>
      <c r="D62">
        <f t="shared" ref="D62:H62" si="11">SUM(D64+D76)</f>
        <v>366859826</v>
      </c>
      <c r="E62">
        <f t="shared" si="11"/>
        <v>23928</v>
      </c>
      <c r="F62">
        <f t="shared" si="11"/>
        <v>460156</v>
      </c>
      <c r="G62">
        <f t="shared" si="11"/>
        <v>94589592</v>
      </c>
      <c r="H62">
        <f t="shared" si="11"/>
        <v>367319982</v>
      </c>
    </row>
    <row r="64" spans="1:8" x14ac:dyDescent="0.3">
      <c r="A64" t="s">
        <v>94</v>
      </c>
      <c r="B64" t="s">
        <v>95</v>
      </c>
      <c r="C64">
        <f>SUM(C66:C74)</f>
        <v>82397</v>
      </c>
      <c r="D64">
        <f t="shared" ref="D64:H64" si="12">SUM(D66:D74)</f>
        <v>846384</v>
      </c>
      <c r="E64">
        <f t="shared" si="12"/>
        <v>0</v>
      </c>
      <c r="F64">
        <f t="shared" si="12"/>
        <v>0</v>
      </c>
      <c r="G64">
        <f t="shared" si="12"/>
        <v>82397</v>
      </c>
      <c r="H64">
        <f t="shared" si="12"/>
        <v>846384</v>
      </c>
    </row>
    <row r="66" spans="1:8" x14ac:dyDescent="0.3">
      <c r="A66" t="s">
        <v>96</v>
      </c>
      <c r="B66" t="s">
        <v>97</v>
      </c>
      <c r="C66">
        <v>528</v>
      </c>
      <c r="D66">
        <v>5276</v>
      </c>
      <c r="G66">
        <f>SUM(C66+E66)</f>
        <v>528</v>
      </c>
      <c r="H66">
        <f>SUM(D66+F66)</f>
        <v>5276</v>
      </c>
    </row>
    <row r="67" spans="1:8" x14ac:dyDescent="0.3">
      <c r="A67" t="s">
        <v>98</v>
      </c>
      <c r="B67" t="s">
        <v>99</v>
      </c>
      <c r="C67">
        <v>62871</v>
      </c>
      <c r="D67">
        <v>631635</v>
      </c>
      <c r="G67">
        <f t="shared" ref="G67:H70" si="13">SUM(C67+E67)</f>
        <v>62871</v>
      </c>
      <c r="H67">
        <f t="shared" si="13"/>
        <v>631635</v>
      </c>
    </row>
    <row r="68" spans="1:8" x14ac:dyDescent="0.3">
      <c r="A68" t="s">
        <v>100</v>
      </c>
      <c r="B68" t="s">
        <v>101</v>
      </c>
      <c r="C68">
        <v>14222</v>
      </c>
      <c r="D68">
        <v>60700</v>
      </c>
      <c r="G68">
        <f t="shared" si="13"/>
        <v>14222</v>
      </c>
      <c r="H68">
        <f t="shared" si="13"/>
        <v>60700</v>
      </c>
    </row>
    <row r="69" spans="1:8" x14ac:dyDescent="0.3">
      <c r="A69" t="s">
        <v>102</v>
      </c>
      <c r="C69">
        <v>136</v>
      </c>
      <c r="D69">
        <v>1041</v>
      </c>
      <c r="G69">
        <f t="shared" si="13"/>
        <v>136</v>
      </c>
      <c r="H69">
        <f t="shared" si="13"/>
        <v>1041</v>
      </c>
    </row>
    <row r="70" spans="1:8" x14ac:dyDescent="0.3">
      <c r="A70" t="s">
        <v>103</v>
      </c>
      <c r="B70" t="s">
        <v>104</v>
      </c>
      <c r="C70">
        <v>21</v>
      </c>
      <c r="D70">
        <v>9151</v>
      </c>
      <c r="G70">
        <f t="shared" si="13"/>
        <v>21</v>
      </c>
      <c r="H70">
        <f t="shared" si="13"/>
        <v>9151</v>
      </c>
    </row>
    <row r="71" spans="1:8" x14ac:dyDescent="0.3">
      <c r="A71" t="s">
        <v>105</v>
      </c>
      <c r="B71" t="s">
        <v>106</v>
      </c>
      <c r="C71">
        <v>526</v>
      </c>
      <c r="D71">
        <v>59181</v>
      </c>
      <c r="G71">
        <f>SUM(C71+E71)</f>
        <v>526</v>
      </c>
      <c r="H71">
        <f>SUM(D71+F71)</f>
        <v>59181</v>
      </c>
    </row>
    <row r="72" spans="1:8" x14ac:dyDescent="0.3">
      <c r="A72" t="s">
        <v>107</v>
      </c>
      <c r="B72" t="s">
        <v>108</v>
      </c>
      <c r="C72">
        <v>50</v>
      </c>
      <c r="D72">
        <v>650</v>
      </c>
      <c r="G72">
        <f t="shared" ref="G72:H74" si="14">SUM(C72+E72)</f>
        <v>50</v>
      </c>
      <c r="H72">
        <f t="shared" si="14"/>
        <v>650</v>
      </c>
    </row>
    <row r="73" spans="1:8" x14ac:dyDescent="0.3">
      <c r="A73" t="s">
        <v>109</v>
      </c>
      <c r="B73" t="s">
        <v>110</v>
      </c>
      <c r="C73">
        <v>3773</v>
      </c>
      <c r="D73">
        <v>74050</v>
      </c>
      <c r="G73">
        <f t="shared" si="14"/>
        <v>3773</v>
      </c>
      <c r="H73">
        <f t="shared" si="14"/>
        <v>74050</v>
      </c>
    </row>
    <row r="74" spans="1:8" x14ac:dyDescent="0.3">
      <c r="A74" t="s">
        <v>111</v>
      </c>
      <c r="B74" t="s">
        <v>112</v>
      </c>
      <c r="C74">
        <v>270</v>
      </c>
      <c r="D74">
        <v>4700</v>
      </c>
      <c r="G74">
        <f t="shared" si="14"/>
        <v>270</v>
      </c>
      <c r="H74">
        <f t="shared" si="14"/>
        <v>4700</v>
      </c>
    </row>
    <row r="76" spans="1:8" x14ac:dyDescent="0.3">
      <c r="A76" t="s">
        <v>66</v>
      </c>
      <c r="B76" t="s">
        <v>113</v>
      </c>
      <c r="C76">
        <f t="shared" ref="C76:H76" si="15">SUM(C78:C85)</f>
        <v>94483267</v>
      </c>
      <c r="D76">
        <f t="shared" si="15"/>
        <v>366013442</v>
      </c>
      <c r="E76">
        <f t="shared" si="15"/>
        <v>23928</v>
      </c>
      <c r="F76">
        <f t="shared" si="15"/>
        <v>460156</v>
      </c>
      <c r="G76">
        <f t="shared" si="15"/>
        <v>94507195</v>
      </c>
      <c r="H76">
        <f t="shared" si="15"/>
        <v>366473598</v>
      </c>
    </row>
    <row r="78" spans="1:8" x14ac:dyDescent="0.3">
      <c r="A78" t="s">
        <v>114</v>
      </c>
      <c r="B78" t="s">
        <v>115</v>
      </c>
      <c r="C78">
        <v>1600</v>
      </c>
      <c r="D78">
        <v>6728</v>
      </c>
      <c r="G78">
        <f>SUM(C78+E78)</f>
        <v>1600</v>
      </c>
      <c r="H78">
        <f>SUM(D78+F78)</f>
        <v>6728</v>
      </c>
    </row>
    <row r="79" spans="1:8" x14ac:dyDescent="0.3">
      <c r="A79" t="s">
        <v>116</v>
      </c>
      <c r="B79" t="s">
        <v>117</v>
      </c>
      <c r="C79">
        <v>651382</v>
      </c>
      <c r="D79">
        <v>5254135</v>
      </c>
      <c r="G79">
        <f t="shared" ref="G79:H83" si="16">SUM(C79+E79)</f>
        <v>651382</v>
      </c>
      <c r="H79">
        <f t="shared" si="16"/>
        <v>5254135</v>
      </c>
    </row>
    <row r="80" spans="1:8" x14ac:dyDescent="0.3">
      <c r="A80" t="s">
        <v>118</v>
      </c>
      <c r="B80" t="s">
        <v>119</v>
      </c>
      <c r="C80">
        <v>98</v>
      </c>
      <c r="D80">
        <v>3188</v>
      </c>
      <c r="G80">
        <f>SUM(C80+E80)</f>
        <v>98</v>
      </c>
      <c r="H80">
        <f>SUM(D80+F80)</f>
        <v>3188</v>
      </c>
    </row>
    <row r="81" spans="1:8" x14ac:dyDescent="0.3">
      <c r="A81" t="s">
        <v>120</v>
      </c>
      <c r="B81" t="s">
        <v>121</v>
      </c>
      <c r="C81">
        <v>90</v>
      </c>
      <c r="D81">
        <v>700</v>
      </c>
      <c r="G81">
        <f t="shared" ref="G81:H82" si="17">SUM(C81+E81)</f>
        <v>90</v>
      </c>
      <c r="H81">
        <f t="shared" si="17"/>
        <v>700</v>
      </c>
    </row>
    <row r="82" spans="1:8" x14ac:dyDescent="0.3">
      <c r="A82" t="s">
        <v>122</v>
      </c>
      <c r="B82" t="s">
        <v>123</v>
      </c>
      <c r="C82">
        <v>2353</v>
      </c>
      <c r="D82">
        <v>10507</v>
      </c>
      <c r="G82">
        <f t="shared" si="17"/>
        <v>2353</v>
      </c>
      <c r="H82">
        <f t="shared" si="17"/>
        <v>10507</v>
      </c>
    </row>
    <row r="83" spans="1:8" x14ac:dyDescent="0.3">
      <c r="A83" t="s">
        <v>124</v>
      </c>
      <c r="B83" t="s">
        <v>125</v>
      </c>
      <c r="C83">
        <v>93827054</v>
      </c>
      <c r="D83">
        <v>360734249</v>
      </c>
      <c r="E83">
        <v>23928</v>
      </c>
      <c r="F83">
        <v>460156</v>
      </c>
      <c r="G83">
        <f t="shared" si="16"/>
        <v>93850982</v>
      </c>
      <c r="H83">
        <f t="shared" si="16"/>
        <v>361194405</v>
      </c>
    </row>
    <row r="84" spans="1:8" x14ac:dyDescent="0.3">
      <c r="A84" t="s">
        <v>126</v>
      </c>
      <c r="B84" t="s">
        <v>127</v>
      </c>
      <c r="C84">
        <v>90</v>
      </c>
      <c r="D84">
        <v>1686</v>
      </c>
      <c r="G84">
        <f>SUM(C84+E84)</f>
        <v>90</v>
      </c>
      <c r="H84">
        <f>SUM(D84+F84)</f>
        <v>1686</v>
      </c>
    </row>
    <row r="85" spans="1:8" x14ac:dyDescent="0.3">
      <c r="A85" t="s">
        <v>128</v>
      </c>
      <c r="B85" t="s">
        <v>129</v>
      </c>
      <c r="C85">
        <v>600</v>
      </c>
      <c r="D85">
        <v>2249</v>
      </c>
      <c r="G85">
        <f>SUM(C85+E85)</f>
        <v>600</v>
      </c>
      <c r="H85">
        <f>SUM(D85+F85)</f>
        <v>2249</v>
      </c>
    </row>
    <row r="88" spans="1:8" x14ac:dyDescent="0.3">
      <c r="A88" t="s">
        <v>130</v>
      </c>
      <c r="B88" t="s">
        <v>131</v>
      </c>
      <c r="C88">
        <f>SUM(C90+C109+C117)</f>
        <v>952801508</v>
      </c>
      <c r="D88">
        <f t="shared" ref="D88:H88" si="18">SUM(D90+D109+D117)</f>
        <v>3657734453</v>
      </c>
      <c r="E88">
        <f t="shared" si="18"/>
        <v>1415772</v>
      </c>
      <c r="F88">
        <f t="shared" si="18"/>
        <v>30172202</v>
      </c>
      <c r="G88">
        <f t="shared" si="18"/>
        <v>954217280</v>
      </c>
      <c r="H88">
        <f t="shared" si="18"/>
        <v>3687906655</v>
      </c>
    </row>
    <row r="90" spans="1:8" x14ac:dyDescent="0.3">
      <c r="A90" t="s">
        <v>132</v>
      </c>
      <c r="B90" t="s">
        <v>133</v>
      </c>
      <c r="C90">
        <f>SUM(C92:C107)</f>
        <v>233984756</v>
      </c>
      <c r="D90">
        <f t="shared" ref="D90:H90" si="19">SUM(D92:D107)</f>
        <v>2343659932</v>
      </c>
      <c r="E90">
        <f t="shared" si="19"/>
        <v>1233736</v>
      </c>
      <c r="F90">
        <f t="shared" si="19"/>
        <v>30002759</v>
      </c>
      <c r="G90">
        <f t="shared" si="19"/>
        <v>235218492</v>
      </c>
      <c r="H90">
        <f t="shared" si="19"/>
        <v>2373662691</v>
      </c>
    </row>
    <row r="92" spans="1:8" x14ac:dyDescent="0.3">
      <c r="A92" t="s">
        <v>134</v>
      </c>
      <c r="B92" t="s">
        <v>135</v>
      </c>
      <c r="C92">
        <v>6040</v>
      </c>
      <c r="D92">
        <v>37141</v>
      </c>
      <c r="G92">
        <f>SUM(C92+E92)</f>
        <v>6040</v>
      </c>
      <c r="H92">
        <f>SUM(D92+F92)</f>
        <v>37141</v>
      </c>
    </row>
    <row r="93" spans="1:8" x14ac:dyDescent="0.3">
      <c r="A93" t="s">
        <v>136</v>
      </c>
      <c r="B93" t="s">
        <v>137</v>
      </c>
      <c r="C93">
        <v>3752585</v>
      </c>
      <c r="D93">
        <v>33930388</v>
      </c>
      <c r="G93">
        <f t="shared" ref="G93:H95" si="20">SUM(C93+E93)</f>
        <v>3752585</v>
      </c>
      <c r="H93">
        <f t="shared" si="20"/>
        <v>33930388</v>
      </c>
    </row>
    <row r="94" spans="1:8" x14ac:dyDescent="0.3">
      <c r="A94" t="s">
        <v>138</v>
      </c>
      <c r="B94" t="s">
        <v>139</v>
      </c>
      <c r="C94">
        <v>2011499</v>
      </c>
      <c r="D94">
        <v>8210873</v>
      </c>
      <c r="E94">
        <v>500</v>
      </c>
      <c r="F94">
        <v>2114</v>
      </c>
      <c r="G94">
        <f t="shared" si="20"/>
        <v>2011999</v>
      </c>
      <c r="H94">
        <f t="shared" si="20"/>
        <v>8212987</v>
      </c>
    </row>
    <row r="95" spans="1:8" x14ac:dyDescent="0.3">
      <c r="A95" t="s">
        <v>140</v>
      </c>
      <c r="B95" t="s">
        <v>141</v>
      </c>
      <c r="C95">
        <v>18899588</v>
      </c>
      <c r="D95">
        <v>148286430</v>
      </c>
      <c r="E95">
        <v>25800</v>
      </c>
      <c r="F95">
        <v>208200</v>
      </c>
      <c r="G95">
        <f t="shared" si="20"/>
        <v>18925388</v>
      </c>
      <c r="H95">
        <f t="shared" si="20"/>
        <v>148494630</v>
      </c>
    </row>
    <row r="96" spans="1:8" x14ac:dyDescent="0.3">
      <c r="A96" t="s">
        <v>142</v>
      </c>
      <c r="B96" t="s">
        <v>143</v>
      </c>
      <c r="C96">
        <v>117315123</v>
      </c>
      <c r="D96">
        <v>1668683894</v>
      </c>
      <c r="E96">
        <v>471757</v>
      </c>
      <c r="F96">
        <v>23356348</v>
      </c>
      <c r="G96">
        <f>SUM(C96+E96)</f>
        <v>117786880</v>
      </c>
      <c r="H96">
        <f>SUM(D96+F96)</f>
        <v>1692040242</v>
      </c>
    </row>
    <row r="97" spans="1:8" x14ac:dyDescent="0.3">
      <c r="A97" t="s">
        <v>144</v>
      </c>
      <c r="B97" t="s">
        <v>145</v>
      </c>
      <c r="C97">
        <v>39405</v>
      </c>
      <c r="D97">
        <v>2060873</v>
      </c>
      <c r="G97">
        <f t="shared" ref="G97:H99" si="21">SUM(C97+E97)</f>
        <v>39405</v>
      </c>
      <c r="H97">
        <f t="shared" si="21"/>
        <v>2060873</v>
      </c>
    </row>
    <row r="98" spans="1:8" x14ac:dyDescent="0.3">
      <c r="A98" t="s">
        <v>146</v>
      </c>
      <c r="B98" t="s">
        <v>147</v>
      </c>
      <c r="C98">
        <v>4944584</v>
      </c>
      <c r="D98">
        <v>12573234</v>
      </c>
      <c r="G98">
        <f t="shared" si="21"/>
        <v>4944584</v>
      </c>
      <c r="H98">
        <f t="shared" si="21"/>
        <v>12573234</v>
      </c>
    </row>
    <row r="99" spans="1:8" x14ac:dyDescent="0.3">
      <c r="A99" t="s">
        <v>148</v>
      </c>
      <c r="B99" t="s">
        <v>149</v>
      </c>
      <c r="C99">
        <v>52080881</v>
      </c>
      <c r="D99">
        <v>417494717</v>
      </c>
      <c r="E99">
        <v>653529</v>
      </c>
      <c r="F99">
        <v>6003051</v>
      </c>
      <c r="G99">
        <f t="shared" si="21"/>
        <v>52734410</v>
      </c>
      <c r="H99">
        <f t="shared" si="21"/>
        <v>423497768</v>
      </c>
    </row>
    <row r="100" spans="1:8" x14ac:dyDescent="0.3">
      <c r="A100" t="s">
        <v>150</v>
      </c>
      <c r="B100" t="s">
        <v>151</v>
      </c>
      <c r="C100">
        <v>5384135</v>
      </c>
      <c r="D100">
        <v>7595277</v>
      </c>
      <c r="G100">
        <f>SUM(C100+E100)</f>
        <v>5384135</v>
      </c>
      <c r="H100">
        <f>SUM(D100+F100)</f>
        <v>7595277</v>
      </c>
    </row>
    <row r="101" spans="1:8" x14ac:dyDescent="0.3">
      <c r="A101" t="s">
        <v>152</v>
      </c>
      <c r="B101" t="s">
        <v>153</v>
      </c>
      <c r="C101">
        <v>1114</v>
      </c>
      <c r="D101">
        <v>19142</v>
      </c>
      <c r="G101">
        <f t="shared" ref="G101:H103" si="22">SUM(C101+E101)</f>
        <v>1114</v>
      </c>
      <c r="H101">
        <f t="shared" si="22"/>
        <v>19142</v>
      </c>
    </row>
    <row r="102" spans="1:8" x14ac:dyDescent="0.3">
      <c r="A102" t="s">
        <v>154</v>
      </c>
      <c r="B102" t="s">
        <v>155</v>
      </c>
      <c r="C102">
        <v>22322545</v>
      </c>
      <c r="D102">
        <v>28724922</v>
      </c>
      <c r="E102">
        <v>82150</v>
      </c>
      <c r="F102">
        <v>433046</v>
      </c>
      <c r="G102">
        <f t="shared" si="22"/>
        <v>22404695</v>
      </c>
      <c r="H102">
        <f t="shared" si="22"/>
        <v>29157968</v>
      </c>
    </row>
    <row r="103" spans="1:8" x14ac:dyDescent="0.3">
      <c r="A103" t="s">
        <v>156</v>
      </c>
      <c r="B103" t="s">
        <v>157</v>
      </c>
      <c r="C103">
        <v>118696</v>
      </c>
      <c r="D103">
        <v>1173005</v>
      </c>
      <c r="G103">
        <f t="shared" si="22"/>
        <v>118696</v>
      </c>
      <c r="H103">
        <f t="shared" si="22"/>
        <v>1173005</v>
      </c>
    </row>
    <row r="104" spans="1:8" x14ac:dyDescent="0.3">
      <c r="A104" t="s">
        <v>158</v>
      </c>
      <c r="B104" t="s">
        <v>159</v>
      </c>
      <c r="C104">
        <v>6609413</v>
      </c>
      <c r="D104">
        <v>12942453</v>
      </c>
      <c r="G104">
        <f>SUM(C104+E104)</f>
        <v>6609413</v>
      </c>
      <c r="H104">
        <f>SUM(D104+F104)</f>
        <v>12942453</v>
      </c>
    </row>
    <row r="105" spans="1:8" x14ac:dyDescent="0.3">
      <c r="A105" t="s">
        <v>160</v>
      </c>
      <c r="B105" t="s">
        <v>161</v>
      </c>
      <c r="C105">
        <v>10094</v>
      </c>
      <c r="D105">
        <v>217590</v>
      </c>
      <c r="G105">
        <f t="shared" ref="G105:H107" si="23">SUM(C105+E105)</f>
        <v>10094</v>
      </c>
      <c r="H105">
        <f t="shared" si="23"/>
        <v>217590</v>
      </c>
    </row>
    <row r="106" spans="1:8" x14ac:dyDescent="0.3">
      <c r="A106" t="s">
        <v>162</v>
      </c>
      <c r="B106" t="s">
        <v>163</v>
      </c>
      <c r="C106">
        <v>486584</v>
      </c>
      <c r="D106">
        <v>1661409</v>
      </c>
      <c r="G106">
        <f t="shared" si="23"/>
        <v>486584</v>
      </c>
      <c r="H106">
        <f t="shared" si="23"/>
        <v>1661409</v>
      </c>
    </row>
    <row r="107" spans="1:8" x14ac:dyDescent="0.3">
      <c r="A107" t="s">
        <v>164</v>
      </c>
      <c r="B107" t="s">
        <v>165</v>
      </c>
      <c r="C107">
        <v>2470</v>
      </c>
      <c r="D107">
        <v>48584</v>
      </c>
      <c r="G107">
        <f t="shared" si="23"/>
        <v>2470</v>
      </c>
      <c r="H107">
        <f t="shared" si="23"/>
        <v>48584</v>
      </c>
    </row>
    <row r="109" spans="1:8" x14ac:dyDescent="0.3">
      <c r="A109" t="s">
        <v>166</v>
      </c>
      <c r="B109" t="s">
        <v>167</v>
      </c>
      <c r="C109">
        <f>SUM(C111:C115)</f>
        <v>4500540</v>
      </c>
      <c r="D109">
        <f t="shared" ref="D109:H109" si="24">SUM(D111:D115)</f>
        <v>11863164</v>
      </c>
      <c r="E109">
        <f t="shared" si="24"/>
        <v>0</v>
      </c>
      <c r="F109">
        <f t="shared" si="24"/>
        <v>0</v>
      </c>
      <c r="G109">
        <f t="shared" si="24"/>
        <v>4500540</v>
      </c>
      <c r="H109">
        <f t="shared" si="24"/>
        <v>11863164</v>
      </c>
    </row>
    <row r="111" spans="1:8" x14ac:dyDescent="0.3">
      <c r="A111" t="s">
        <v>168</v>
      </c>
      <c r="B111" t="s">
        <v>169</v>
      </c>
      <c r="C111">
        <v>4397359</v>
      </c>
      <c r="D111">
        <v>11735498</v>
      </c>
      <c r="G111">
        <f>SUM(C111+E111)</f>
        <v>4397359</v>
      </c>
      <c r="H111">
        <f>SUM(D111+F111)</f>
        <v>11735498</v>
      </c>
    </row>
    <row r="112" spans="1:8" x14ac:dyDescent="0.3">
      <c r="A112" t="s">
        <v>170</v>
      </c>
      <c r="B112" t="s">
        <v>171</v>
      </c>
      <c r="C112">
        <v>215</v>
      </c>
      <c r="D112">
        <v>2681</v>
      </c>
      <c r="G112">
        <f t="shared" ref="G112:H115" si="25">SUM(C112+E112)</f>
        <v>215</v>
      </c>
      <c r="H112">
        <f t="shared" si="25"/>
        <v>2681</v>
      </c>
    </row>
    <row r="113" spans="1:8" x14ac:dyDescent="0.3">
      <c r="A113" t="s">
        <v>172</v>
      </c>
      <c r="B113" t="s">
        <v>173</v>
      </c>
      <c r="C113">
        <v>267</v>
      </c>
      <c r="D113">
        <v>4686</v>
      </c>
      <c r="G113">
        <f t="shared" si="25"/>
        <v>267</v>
      </c>
      <c r="H113">
        <f t="shared" si="25"/>
        <v>4686</v>
      </c>
    </row>
    <row r="114" spans="1:8" x14ac:dyDescent="0.3">
      <c r="A114" t="s">
        <v>174</v>
      </c>
      <c r="B114" t="s">
        <v>175</v>
      </c>
      <c r="C114">
        <v>69996</v>
      </c>
      <c r="D114">
        <v>21642</v>
      </c>
      <c r="G114">
        <f t="shared" si="25"/>
        <v>69996</v>
      </c>
      <c r="H114">
        <f t="shared" si="25"/>
        <v>21642</v>
      </c>
    </row>
    <row r="115" spans="1:8" x14ac:dyDescent="0.3">
      <c r="A115" t="s">
        <v>176</v>
      </c>
      <c r="B115" t="s">
        <v>177</v>
      </c>
      <c r="C115">
        <v>32703</v>
      </c>
      <c r="D115">
        <v>98657</v>
      </c>
      <c r="G115">
        <f t="shared" si="25"/>
        <v>32703</v>
      </c>
      <c r="H115">
        <f t="shared" si="25"/>
        <v>98657</v>
      </c>
    </row>
    <row r="117" spans="1:8" x14ac:dyDescent="0.3">
      <c r="A117" t="s">
        <v>178</v>
      </c>
      <c r="B117" t="s">
        <v>51</v>
      </c>
      <c r="C117">
        <f t="shared" ref="C117:H117" si="26">SUM(C119:C123)</f>
        <v>714316212</v>
      </c>
      <c r="D117">
        <f t="shared" si="26"/>
        <v>1302211357</v>
      </c>
      <c r="E117">
        <f t="shared" si="26"/>
        <v>182036</v>
      </c>
      <c r="F117">
        <f t="shared" si="26"/>
        <v>169443</v>
      </c>
      <c r="G117">
        <f t="shared" si="26"/>
        <v>714498248</v>
      </c>
      <c r="H117">
        <f t="shared" si="26"/>
        <v>1302380800</v>
      </c>
    </row>
    <row r="119" spans="1:8" x14ac:dyDescent="0.3">
      <c r="A119" t="s">
        <v>179</v>
      </c>
      <c r="B119" t="s">
        <v>180</v>
      </c>
      <c r="C119">
        <v>713926265</v>
      </c>
      <c r="D119">
        <v>1301465742</v>
      </c>
      <c r="E119">
        <v>182036</v>
      </c>
      <c r="F119">
        <v>169443</v>
      </c>
      <c r="G119">
        <f t="shared" ref="G119:H123" si="27">SUM(C119+E119)</f>
        <v>714108301</v>
      </c>
      <c r="H119">
        <f t="shared" si="27"/>
        <v>1301635185</v>
      </c>
    </row>
    <row r="120" spans="1:8" x14ac:dyDescent="0.3">
      <c r="A120" t="s">
        <v>181</v>
      </c>
      <c r="B120" t="s">
        <v>182</v>
      </c>
      <c r="C120">
        <v>296417</v>
      </c>
      <c r="D120">
        <v>125261</v>
      </c>
      <c r="G120">
        <f t="shared" si="27"/>
        <v>296417</v>
      </c>
      <c r="H120">
        <f t="shared" si="27"/>
        <v>125261</v>
      </c>
    </row>
    <row r="121" spans="1:8" x14ac:dyDescent="0.3">
      <c r="A121" t="s">
        <v>183</v>
      </c>
      <c r="B121" t="s">
        <v>184</v>
      </c>
      <c r="C121">
        <v>78690</v>
      </c>
      <c r="D121">
        <v>600955</v>
      </c>
      <c r="G121">
        <f t="shared" si="27"/>
        <v>78690</v>
      </c>
      <c r="H121">
        <f t="shared" si="27"/>
        <v>600955</v>
      </c>
    </row>
    <row r="122" spans="1:8" x14ac:dyDescent="0.3">
      <c r="A122" t="s">
        <v>185</v>
      </c>
      <c r="B122" t="s">
        <v>186</v>
      </c>
      <c r="C122">
        <v>9800</v>
      </c>
      <c r="D122">
        <v>11335</v>
      </c>
      <c r="G122">
        <f t="shared" si="27"/>
        <v>9800</v>
      </c>
      <c r="H122">
        <f t="shared" si="27"/>
        <v>11335</v>
      </c>
    </row>
    <row r="123" spans="1:8" x14ac:dyDescent="0.3">
      <c r="A123" t="s">
        <v>187</v>
      </c>
      <c r="B123" t="s">
        <v>188</v>
      </c>
      <c r="C123">
        <v>5040</v>
      </c>
      <c r="D123">
        <v>8064</v>
      </c>
      <c r="G123">
        <f t="shared" si="27"/>
        <v>5040</v>
      </c>
      <c r="H123">
        <f t="shared" si="27"/>
        <v>8064</v>
      </c>
    </row>
    <row r="126" spans="1:8" x14ac:dyDescent="0.3">
      <c r="A126" t="s">
        <v>189</v>
      </c>
      <c r="B126" t="s">
        <v>190</v>
      </c>
      <c r="C126">
        <f>SUM(C128:C131)</f>
        <v>7451620</v>
      </c>
      <c r="D126">
        <f t="shared" ref="D126:H126" si="28">SUM(D128:D131)</f>
        <v>125202442</v>
      </c>
      <c r="E126">
        <f t="shared" si="28"/>
        <v>550</v>
      </c>
      <c r="F126">
        <f t="shared" si="28"/>
        <v>41640</v>
      </c>
      <c r="G126">
        <f t="shared" si="28"/>
        <v>7452170</v>
      </c>
      <c r="H126">
        <f t="shared" si="28"/>
        <v>125244082</v>
      </c>
    </row>
    <row r="128" spans="1:8" x14ac:dyDescent="0.3">
      <c r="A128" t="s">
        <v>191</v>
      </c>
      <c r="B128" t="s">
        <v>192</v>
      </c>
      <c r="C128">
        <v>4420364</v>
      </c>
      <c r="D128">
        <v>69625174</v>
      </c>
      <c r="E128">
        <v>550</v>
      </c>
      <c r="F128">
        <v>41640</v>
      </c>
      <c r="G128">
        <f>SUM(C128+E128)</f>
        <v>4420914</v>
      </c>
      <c r="H128">
        <f>SUM(D128+F128)</f>
        <v>69666814</v>
      </c>
    </row>
    <row r="129" spans="1:8" x14ac:dyDescent="0.3">
      <c r="A129" t="s">
        <v>193</v>
      </c>
      <c r="B129" t="s">
        <v>194</v>
      </c>
      <c r="C129">
        <v>3029376</v>
      </c>
      <c r="D129">
        <v>55365555</v>
      </c>
      <c r="G129">
        <f t="shared" ref="G129:H131" si="29">SUM(C129+E129)</f>
        <v>3029376</v>
      </c>
      <c r="H129">
        <f t="shared" si="29"/>
        <v>55365555</v>
      </c>
    </row>
    <row r="130" spans="1:8" x14ac:dyDescent="0.3">
      <c r="A130" t="s">
        <v>195</v>
      </c>
      <c r="B130" t="s">
        <v>196</v>
      </c>
      <c r="C130">
        <v>80</v>
      </c>
      <c r="D130">
        <v>208</v>
      </c>
      <c r="G130">
        <f t="shared" si="29"/>
        <v>80</v>
      </c>
      <c r="H130">
        <f t="shared" si="29"/>
        <v>208</v>
      </c>
    </row>
    <row r="131" spans="1:8" x14ac:dyDescent="0.3">
      <c r="A131" t="s">
        <v>197</v>
      </c>
      <c r="B131" t="s">
        <v>198</v>
      </c>
      <c r="C131">
        <v>1800</v>
      </c>
      <c r="D131">
        <v>211505</v>
      </c>
      <c r="G131">
        <f t="shared" si="29"/>
        <v>1800</v>
      </c>
      <c r="H131">
        <f t="shared" si="29"/>
        <v>211505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2019-05-25T07:56:14Z</dcterms:created>
  <dcterms:modified xsi:type="dcterms:W3CDTF">2019-05-25T07:56:15Z</dcterms:modified>
</cp:coreProperties>
</file>