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55DA9D65-5C37-4306-B6DD-A70CA933EA9D}" xr6:coauthVersionLast="36" xr6:coauthVersionMax="36" xr10:uidLastSave="{00000000-0000-0000-0000-000000000000}"/>
  <bookViews>
    <workbookView xWindow="0" yWindow="0" windowWidth="14380" windowHeight="6230" xr2:uid="{398F191F-AB61-4A5A-9924-5B6BCBBA4238}"/>
  </bookViews>
  <sheets>
    <sheet name="17.1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4" i="1" l="1"/>
  <c r="G154" i="1"/>
  <c r="H153" i="1"/>
  <c r="G153" i="1"/>
  <c r="G150" i="1" s="1"/>
  <c r="H152" i="1"/>
  <c r="G152" i="1"/>
  <c r="H150" i="1"/>
  <c r="F150" i="1"/>
  <c r="E150" i="1"/>
  <c r="D150" i="1"/>
  <c r="C150" i="1"/>
  <c r="H147" i="1"/>
  <c r="G147" i="1"/>
  <c r="H146" i="1"/>
  <c r="G146" i="1"/>
  <c r="G144" i="1" s="1"/>
  <c r="H144" i="1"/>
  <c r="F144" i="1"/>
  <c r="E144" i="1"/>
  <c r="D144" i="1"/>
  <c r="C144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G130" i="1" s="1"/>
  <c r="H132" i="1"/>
  <c r="H130" i="1" s="1"/>
  <c r="G132" i="1"/>
  <c r="F130" i="1"/>
  <c r="E130" i="1"/>
  <c r="D130" i="1"/>
  <c r="C130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G116" i="1" s="1"/>
  <c r="G114" i="1" s="1"/>
  <c r="H118" i="1"/>
  <c r="H116" i="1" s="1"/>
  <c r="G118" i="1"/>
  <c r="F116" i="1"/>
  <c r="F114" i="1" s="1"/>
  <c r="E116" i="1"/>
  <c r="D116" i="1"/>
  <c r="C116" i="1"/>
  <c r="C114" i="1" s="1"/>
  <c r="E114" i="1"/>
  <c r="D114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H101" i="1" s="1"/>
  <c r="G103" i="1"/>
  <c r="G101" i="1"/>
  <c r="F101" i="1"/>
  <c r="E101" i="1"/>
  <c r="D101" i="1"/>
  <c r="C101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G86" i="1" s="1"/>
  <c r="G84" i="1" s="1"/>
  <c r="H86" i="1"/>
  <c r="F86" i="1"/>
  <c r="E86" i="1"/>
  <c r="E84" i="1" s="1"/>
  <c r="D86" i="1"/>
  <c r="D84" i="1" s="1"/>
  <c r="C86" i="1"/>
  <c r="F84" i="1"/>
  <c r="C84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G52" i="1" s="1"/>
  <c r="H54" i="1"/>
  <c r="H52" i="1" s="1"/>
  <c r="G54" i="1"/>
  <c r="F52" i="1"/>
  <c r="E52" i="1"/>
  <c r="D52" i="1"/>
  <c r="C52" i="1"/>
  <c r="H49" i="1"/>
  <c r="G49" i="1"/>
  <c r="H48" i="1"/>
  <c r="G48" i="1"/>
  <c r="H47" i="1"/>
  <c r="G47" i="1"/>
  <c r="H46" i="1"/>
  <c r="G46" i="1"/>
  <c r="G44" i="1" s="1"/>
  <c r="H44" i="1"/>
  <c r="F44" i="1"/>
  <c r="E44" i="1"/>
  <c r="D44" i="1"/>
  <c r="C44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G34" i="1" s="1"/>
  <c r="H34" i="1"/>
  <c r="F34" i="1"/>
  <c r="E34" i="1"/>
  <c r="D34" i="1"/>
  <c r="C34" i="1"/>
  <c r="H32" i="1"/>
  <c r="G32" i="1"/>
  <c r="G31" i="1"/>
  <c r="H30" i="1"/>
  <c r="H29" i="1"/>
  <c r="G29" i="1"/>
  <c r="H28" i="1"/>
  <c r="G28" i="1"/>
  <c r="H27" i="1"/>
  <c r="H26" i="1"/>
  <c r="H24" i="1" s="1"/>
  <c r="G26" i="1"/>
  <c r="G24" i="1" s="1"/>
  <c r="F24" i="1"/>
  <c r="E24" i="1"/>
  <c r="D24" i="1"/>
  <c r="C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H12" i="1" s="1"/>
  <c r="G14" i="1"/>
  <c r="G12" i="1" s="1"/>
  <c r="F12" i="1"/>
  <c r="F10" i="1" s="1"/>
  <c r="E12" i="1"/>
  <c r="E10" i="1" s="1"/>
  <c r="D12" i="1"/>
  <c r="C12" i="1"/>
  <c r="D10" i="1"/>
  <c r="C10" i="1"/>
  <c r="G10" i="1" l="1"/>
  <c r="H10" i="1"/>
  <c r="H84" i="1"/>
  <c r="H114" i="1"/>
</calcChain>
</file>

<file path=xl/sharedStrings.xml><?xml version="1.0" encoding="utf-8"?>
<sst xmlns="http://schemas.openxmlformats.org/spreadsheetml/2006/main" count="254" uniqueCount="248">
  <si>
    <t>17.1.7 Exports and reexports by countries of destination</t>
    <phoneticPr fontId="1" type="noConversion"/>
  </si>
  <si>
    <t>確定性出口及復出口的地區</t>
    <phoneticPr fontId="1" type="noConversion"/>
  </si>
  <si>
    <t>Countries of destination</t>
    <phoneticPr fontId="1" type="noConversion"/>
  </si>
  <si>
    <t>Exports</t>
    <phoneticPr fontId="1" type="noConversion"/>
  </si>
  <si>
    <t>Reexports</t>
    <phoneticPr fontId="1" type="noConversion"/>
  </si>
  <si>
    <t>Total exports</t>
    <phoneticPr fontId="1" type="noConversion"/>
  </si>
  <si>
    <t>消費地區</t>
    <phoneticPr fontId="1" type="noConversion"/>
  </si>
  <si>
    <t>確定性出口</t>
    <phoneticPr fontId="1" type="noConversion"/>
  </si>
  <si>
    <t>復出口</t>
    <phoneticPr fontId="1" type="noConversion"/>
  </si>
  <si>
    <t>出口總額</t>
    <phoneticPr fontId="1" type="noConversion"/>
  </si>
  <si>
    <t>Kgs.</t>
    <phoneticPr fontId="1" type="noConversion"/>
  </si>
  <si>
    <t>$ Patacas</t>
    <phoneticPr fontId="1" type="noConversion"/>
  </si>
  <si>
    <t>WORLD</t>
    <phoneticPr fontId="1" type="noConversion"/>
  </si>
  <si>
    <t>全球總數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</si>
  <si>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</si>
  <si>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</si>
  <si>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</si>
  <si>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</si>
  <si>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</si>
  <si>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</si>
  <si>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Luxembourg</t>
    <phoneticPr fontId="1" type="noConversion"/>
  </si>
  <si>
    <t>盧森堡</t>
    <phoneticPr fontId="1" type="noConversion"/>
  </si>
  <si>
    <t>Denmark</t>
    <phoneticPr fontId="1" type="noConversion"/>
  </si>
  <si>
    <t>丹麥</t>
    <phoneticPr fontId="1" type="noConversion"/>
  </si>
  <si>
    <t>France</t>
    <phoneticPr fontId="1" type="noConversion"/>
  </si>
  <si>
    <t>法國</t>
    <phoneticPr fontId="1" type="noConversion"/>
  </si>
  <si>
    <t>Holland</t>
    <phoneticPr fontId="1" type="noConversion"/>
  </si>
  <si>
    <t>荷蘭</t>
    <phoneticPr fontId="1" type="noConversion"/>
  </si>
  <si>
    <t>Ireland</t>
    <phoneticPr fontId="1" type="noConversion"/>
  </si>
  <si>
    <t>愛爾蘭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</si>
  <si>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</si>
  <si>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</si>
  <si>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</si>
  <si>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</si>
  <si>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Greece</t>
    <phoneticPr fontId="1" type="noConversion"/>
  </si>
  <si>
    <t>希臘</t>
    <phoneticPr fontId="1" type="noConversion"/>
  </si>
  <si>
    <t>E.F.T.A</t>
    <phoneticPr fontId="1" type="noConversion"/>
  </si>
  <si>
    <t>歐洲自由貿易協會</t>
    <phoneticPr fontId="1" type="noConversion"/>
  </si>
  <si>
    <t>Austria</t>
    <phoneticPr fontId="1" type="noConversion"/>
  </si>
  <si>
    <t>奧地利</t>
    <phoneticPr fontId="1" type="noConversion"/>
  </si>
  <si>
    <t>Finland</t>
    <phoneticPr fontId="1" type="noConversion"/>
  </si>
  <si>
    <t>芬蘭</t>
    <phoneticPr fontId="1" type="noConversion"/>
  </si>
  <si>
    <t>Iceland</t>
    <phoneticPr fontId="1" type="noConversion"/>
  </si>
  <si>
    <t>冰島</t>
    <phoneticPr fontId="1" type="noConversion"/>
  </si>
  <si>
    <t>Norway</t>
    <phoneticPr fontId="1" type="noConversion"/>
  </si>
  <si>
    <t>挪威</t>
    <phoneticPr fontId="1" type="noConversion"/>
  </si>
  <si>
    <t>Swenden</t>
    <phoneticPr fontId="1" type="noConversion"/>
  </si>
  <si>
    <t>瑞典</t>
    <phoneticPr fontId="1" type="noConversion"/>
  </si>
  <si>
    <t>Switzerland</t>
    <phoneticPr fontId="1" type="noConversion"/>
  </si>
  <si>
    <t>瑞士</t>
    <phoneticPr fontId="1" type="noConversion"/>
  </si>
  <si>
    <t>Madeira</t>
    <phoneticPr fontId="1" type="noConversion"/>
  </si>
  <si>
    <t>馬德拉</t>
    <phoneticPr fontId="1" type="noConversion"/>
  </si>
  <si>
    <t>Planned economies</t>
    <phoneticPr fontId="1" type="noConversion"/>
  </si>
  <si>
    <t>計劃經濟國家</t>
    <phoneticPr fontId="1" type="noConversion"/>
  </si>
  <si>
    <t>Albania</t>
    <phoneticPr fontId="1" type="noConversion"/>
  </si>
  <si>
    <t>阿爾巴尼亞</t>
    <phoneticPr fontId="1" type="noConversion"/>
  </si>
  <si>
    <t>E.Germany</t>
    <phoneticPr fontId="1" type="noConversion"/>
  </si>
  <si>
    <t>東德</t>
    <phoneticPr fontId="1" type="noConversion"/>
  </si>
  <si>
    <t>Bulgaria</t>
    <phoneticPr fontId="1" type="noConversion"/>
  </si>
  <si>
    <t>保加利亞</t>
    <phoneticPr fontId="1" type="noConversion"/>
  </si>
  <si>
    <t>Czechoslovakia</t>
    <phoneticPr fontId="1" type="noConversion"/>
  </si>
  <si>
    <t>捷克斯洛伐克</t>
    <phoneticPr fontId="1" type="noConversion"/>
  </si>
  <si>
    <t>Hungry</t>
    <phoneticPr fontId="1" type="noConversion"/>
  </si>
  <si>
    <t>匈牙利</t>
    <phoneticPr fontId="1" type="noConversion"/>
  </si>
  <si>
    <t>Poland</t>
    <phoneticPr fontId="1" type="noConversion"/>
  </si>
  <si>
    <t>波蘭</t>
    <phoneticPr fontId="1" type="noConversion"/>
  </si>
  <si>
    <t>U.R.S.S</t>
    <phoneticPr fontId="1" type="noConversion"/>
  </si>
  <si>
    <t>蘇聯</t>
    <phoneticPr fontId="1" type="noConversion"/>
  </si>
  <si>
    <t>Other</t>
    <phoneticPr fontId="1" type="noConversion"/>
  </si>
  <si>
    <t>其他歐洲國家</t>
    <phoneticPr fontId="1" type="noConversion"/>
  </si>
  <si>
    <t>Andorra</t>
    <phoneticPr fontId="1" type="noConversion"/>
  </si>
  <si>
    <t>安道爾</t>
    <phoneticPr fontId="1" type="noConversion"/>
  </si>
  <si>
    <t>Spain</t>
    <phoneticPr fontId="1" type="noConversion"/>
  </si>
  <si>
    <t>西班牙</t>
    <phoneticPr fontId="1" type="noConversion"/>
  </si>
  <si>
    <t>Gibraltar</t>
    <phoneticPr fontId="1" type="noConversion"/>
  </si>
  <si>
    <t>直布羅陀</t>
    <phoneticPr fontId="1" type="noConversion"/>
  </si>
  <si>
    <t>Malta</t>
    <phoneticPr fontId="1" type="noConversion"/>
  </si>
  <si>
    <t>馬耳他</t>
    <phoneticPr fontId="1" type="noConversion"/>
  </si>
  <si>
    <t>AFRICA</t>
    <phoneticPr fontId="1" type="noConversion"/>
  </si>
  <si>
    <t>非洲</t>
    <phoneticPr fontId="1" type="noConversion"/>
  </si>
  <si>
    <t>Republic of South Africa</t>
    <phoneticPr fontId="1" type="noConversion"/>
  </si>
  <si>
    <t>南非</t>
    <phoneticPr fontId="1" type="noConversion"/>
  </si>
  <si>
    <t>Djibouti</t>
    <phoneticPr fontId="1" type="noConversion"/>
  </si>
  <si>
    <t>吉布地</t>
    <phoneticPr fontId="1" type="noConversion"/>
  </si>
  <si>
    <t>Angola</t>
    <phoneticPr fontId="1" type="noConversion"/>
  </si>
  <si>
    <t>安哥拉</t>
    <phoneticPr fontId="1" type="noConversion"/>
  </si>
  <si>
    <t>Algeria</t>
    <phoneticPr fontId="1" type="noConversion"/>
  </si>
  <si>
    <t>阿爾及利亞</t>
    <phoneticPr fontId="1" type="noConversion"/>
  </si>
  <si>
    <t>Benin</t>
    <phoneticPr fontId="1" type="noConversion"/>
  </si>
  <si>
    <t>貝寧</t>
    <phoneticPr fontId="1" type="noConversion"/>
  </si>
  <si>
    <r>
      <t>Cape Verde</t>
    </r>
    <r>
      <rPr>
        <sz val="11"/>
        <color rgb="FF222222"/>
        <rFont val="Arial"/>
        <family val="2"/>
      </rPr>
      <t> </t>
    </r>
    <phoneticPr fontId="1" type="noConversion"/>
  </si>
  <si>
    <t>佛得角</t>
    <phoneticPr fontId="1" type="noConversion"/>
  </si>
  <si>
    <t>Cameroon</t>
    <phoneticPr fontId="1" type="noConversion"/>
  </si>
  <si>
    <t>加麥隆</t>
    <phoneticPr fontId="1" type="noConversion"/>
  </si>
  <si>
    <t>Canary Islands</t>
    <phoneticPr fontId="1" type="noConversion"/>
  </si>
  <si>
    <t>加那利群島</t>
    <phoneticPr fontId="1" type="noConversion"/>
  </si>
  <si>
    <t>Congo</t>
    <phoneticPr fontId="1" type="noConversion"/>
  </si>
  <si>
    <t>剛果</t>
    <phoneticPr fontId="1" type="noConversion"/>
  </si>
  <si>
    <t>Ivory Coast</t>
    <phoneticPr fontId="1" type="noConversion"/>
  </si>
  <si>
    <t>科特迪瓦</t>
    <phoneticPr fontId="1" type="noConversion"/>
  </si>
  <si>
    <t>Egypt</t>
    <phoneticPr fontId="1" type="noConversion"/>
  </si>
  <si>
    <t>埃及</t>
    <phoneticPr fontId="1" type="noConversion"/>
  </si>
  <si>
    <t>Gabon</t>
    <phoneticPr fontId="1" type="noConversion"/>
  </si>
  <si>
    <t>加蓬</t>
    <phoneticPr fontId="1" type="noConversion"/>
  </si>
  <si>
    <t>Liberia</t>
    <phoneticPr fontId="1" type="noConversion"/>
  </si>
  <si>
    <t>利比里亞</t>
    <phoneticPr fontId="1" type="noConversion"/>
  </si>
  <si>
    <t>Lybia</t>
    <phoneticPr fontId="1" type="noConversion"/>
  </si>
  <si>
    <t>利比亞</t>
    <phoneticPr fontId="1" type="noConversion"/>
  </si>
  <si>
    <t>Madagascar</t>
    <phoneticPr fontId="1" type="noConversion"/>
  </si>
  <si>
    <t>馬達加斯加</t>
    <phoneticPr fontId="1" type="noConversion"/>
  </si>
  <si>
    <t>Mauritius</t>
    <phoneticPr fontId="1" type="noConversion"/>
  </si>
  <si>
    <t>毛里求斯</t>
    <phoneticPr fontId="1" type="noConversion"/>
  </si>
  <si>
    <t>Ceuta and Melilla</t>
    <phoneticPr fontId="1" type="noConversion"/>
  </si>
  <si>
    <t>休達</t>
    <phoneticPr fontId="1" type="noConversion"/>
  </si>
  <si>
    <t>Mozambique</t>
    <phoneticPr fontId="1" type="noConversion"/>
  </si>
  <si>
    <t>莫桑比克</t>
    <phoneticPr fontId="1" type="noConversion"/>
  </si>
  <si>
    <t>Nigeria</t>
    <phoneticPr fontId="1" type="noConversion"/>
  </si>
  <si>
    <t>尼日利亞</t>
    <phoneticPr fontId="1" type="noConversion"/>
  </si>
  <si>
    <t>Kenya</t>
    <phoneticPr fontId="1" type="noConversion"/>
  </si>
  <si>
    <t>肯尼亞</t>
    <phoneticPr fontId="1" type="noConversion"/>
  </si>
  <si>
    <t>Central African Republic</t>
    <phoneticPr fontId="1" type="noConversion"/>
  </si>
  <si>
    <t>中非共和國</t>
    <phoneticPr fontId="1" type="noConversion"/>
  </si>
  <si>
    <t>Repulic of Zaire</t>
    <phoneticPr fontId="1" type="noConversion"/>
  </si>
  <si>
    <t>薩伊</t>
    <phoneticPr fontId="1" type="noConversion"/>
  </si>
  <si>
    <t>Réunion</t>
    <phoneticPr fontId="1" type="noConversion"/>
  </si>
  <si>
    <t>留尼旺</t>
    <phoneticPr fontId="1" type="noConversion"/>
  </si>
  <si>
    <t>Rwanda</t>
    <phoneticPr fontId="1" type="noConversion"/>
  </si>
  <si>
    <t>盧旺達</t>
    <phoneticPr fontId="1" type="noConversion"/>
  </si>
  <si>
    <t>Saint Helena</t>
    <phoneticPr fontId="1" type="noConversion"/>
  </si>
  <si>
    <t>聖海倫娜</t>
    <phoneticPr fontId="1" type="noConversion"/>
  </si>
  <si>
    <t>Senegal</t>
    <phoneticPr fontId="1" type="noConversion"/>
  </si>
  <si>
    <t>塞内加爾</t>
    <phoneticPr fontId="1" type="noConversion"/>
  </si>
  <si>
    <t>Sudan</t>
    <phoneticPr fontId="1" type="noConversion"/>
  </si>
  <si>
    <t>蘇丹</t>
    <phoneticPr fontId="1" type="noConversion"/>
  </si>
  <si>
    <t>British Indian Ocean Territory</t>
    <phoneticPr fontId="1" type="noConversion"/>
  </si>
  <si>
    <t>英屬印度洋領地</t>
    <phoneticPr fontId="1" type="noConversion"/>
  </si>
  <si>
    <t>Togo</t>
    <phoneticPr fontId="1" type="noConversion"/>
  </si>
  <si>
    <t>多哥</t>
    <phoneticPr fontId="1" type="noConversion"/>
  </si>
  <si>
    <t>America</t>
    <phoneticPr fontId="1" type="noConversion"/>
  </si>
  <si>
    <t>美洲</t>
    <phoneticPr fontId="1" type="noConversion"/>
  </si>
  <si>
    <t>Latin</t>
    <phoneticPr fontId="1" type="noConversion"/>
  </si>
  <si>
    <t>拉丁美洲</t>
    <phoneticPr fontId="1" type="noConversion"/>
  </si>
  <si>
    <t>Nicaragua</t>
    <phoneticPr fontId="1" type="noConversion"/>
  </si>
  <si>
    <t>尼加拉瓜</t>
    <phoneticPr fontId="1" type="noConversion"/>
  </si>
  <si>
    <t>Donimicana</t>
    <phoneticPr fontId="1" type="noConversion"/>
  </si>
  <si>
    <t>多米尼加</t>
    <phoneticPr fontId="1" type="noConversion"/>
  </si>
  <si>
    <t>Brasil</t>
    <phoneticPr fontId="1" type="noConversion"/>
  </si>
  <si>
    <t>巴西</t>
    <phoneticPr fontId="1" type="noConversion"/>
  </si>
  <si>
    <t>Chile</t>
    <phoneticPr fontId="1" type="noConversion"/>
  </si>
  <si>
    <t>智利</t>
    <phoneticPr fontId="1" type="noConversion"/>
  </si>
  <si>
    <t>Ecuador</t>
    <phoneticPr fontId="1" type="noConversion"/>
  </si>
  <si>
    <t>厄瓜多爾</t>
    <phoneticPr fontId="1" type="noConversion"/>
  </si>
  <si>
    <t>Peru</t>
    <phoneticPr fontId="1" type="noConversion"/>
  </si>
  <si>
    <t>秘魯</t>
    <phoneticPr fontId="1" type="noConversion"/>
  </si>
  <si>
    <t>Mexico</t>
    <phoneticPr fontId="1" type="noConversion"/>
  </si>
  <si>
    <t>墨西哥</t>
    <phoneticPr fontId="1" type="noConversion"/>
  </si>
  <si>
    <t>Panama</t>
    <phoneticPr fontId="1" type="noConversion"/>
  </si>
  <si>
    <t>巴拿馬</t>
    <phoneticPr fontId="1" type="noConversion"/>
  </si>
  <si>
    <t>Uruguay</t>
    <phoneticPr fontId="1" type="noConversion"/>
  </si>
  <si>
    <t>烏拉圭</t>
    <phoneticPr fontId="1" type="noConversion"/>
  </si>
  <si>
    <t>Venezuela</t>
    <phoneticPr fontId="1" type="noConversion"/>
  </si>
  <si>
    <t>委内瑞拉</t>
    <phoneticPr fontId="1" type="noConversion"/>
  </si>
  <si>
    <t>Colombia</t>
    <phoneticPr fontId="1" type="noConversion"/>
  </si>
  <si>
    <t>哥倫比亞</t>
    <phoneticPr fontId="1" type="noConversion"/>
  </si>
  <si>
    <t xml:space="preserve">Panama Canal Zone </t>
    <phoneticPr fontId="1" type="noConversion"/>
  </si>
  <si>
    <t>巴拿馬運河區</t>
    <phoneticPr fontId="1" type="noConversion"/>
  </si>
  <si>
    <t>其他美洲國家</t>
    <phoneticPr fontId="1" type="noConversion"/>
  </si>
  <si>
    <r>
      <t>Netherlands Antilles</t>
    </r>
    <r>
      <rPr>
        <sz val="11"/>
        <color rgb="FF222222"/>
        <rFont val="Arial"/>
        <family val="2"/>
      </rPr>
      <t> </t>
    </r>
    <phoneticPr fontId="1" type="noConversion"/>
  </si>
  <si>
    <t>荷屬安地列斯</t>
    <phoneticPr fontId="1" type="noConversion"/>
  </si>
  <si>
    <t>Canada</t>
    <phoneticPr fontId="1" type="noConversion"/>
  </si>
  <si>
    <t>加拿大</t>
    <phoneticPr fontId="1" type="noConversion"/>
  </si>
  <si>
    <t>Barbados</t>
    <phoneticPr fontId="1" type="noConversion"/>
  </si>
  <si>
    <t>巴巴多斯</t>
    <phoneticPr fontId="1" type="noConversion"/>
  </si>
  <si>
    <r>
      <t>Curacau</t>
    </r>
    <r>
      <rPr>
        <sz val="12"/>
        <color rgb="FF545454"/>
        <rFont val="Arial"/>
        <family val="2"/>
      </rPr>
      <t> </t>
    </r>
    <phoneticPr fontId="1" type="noConversion"/>
  </si>
  <si>
    <t>古拉索</t>
    <phoneticPr fontId="1" type="noConversion"/>
  </si>
  <si>
    <t>U.S.A</t>
    <phoneticPr fontId="1" type="noConversion"/>
  </si>
  <si>
    <t>美國</t>
    <phoneticPr fontId="1" type="noConversion"/>
  </si>
  <si>
    <t>Martinica</t>
    <phoneticPr fontId="1" type="noConversion"/>
  </si>
  <si>
    <t>馬丁尼克</t>
    <phoneticPr fontId="1" type="noConversion"/>
  </si>
  <si>
    <t>Falkland Islands</t>
    <phoneticPr fontId="1" type="noConversion"/>
  </si>
  <si>
    <t>福克蘭群島</t>
    <phoneticPr fontId="1" type="noConversion"/>
  </si>
  <si>
    <t>Surinam</t>
    <phoneticPr fontId="1" type="noConversion"/>
  </si>
  <si>
    <t>蘇利南</t>
    <phoneticPr fontId="1" type="noConversion"/>
  </si>
  <si>
    <t>Bermuda</t>
    <phoneticPr fontId="1" type="noConversion"/>
  </si>
  <si>
    <t>百慕大</t>
    <phoneticPr fontId="1" type="noConversion"/>
  </si>
  <si>
    <t>West indies</t>
    <phoneticPr fontId="1" type="noConversion"/>
  </si>
  <si>
    <t>西印度群島</t>
    <phoneticPr fontId="1" type="noConversion"/>
  </si>
  <si>
    <t>ASIA</t>
    <phoneticPr fontId="1" type="noConversion"/>
  </si>
  <si>
    <t>亞洲</t>
    <phoneticPr fontId="1" type="noConversion"/>
  </si>
  <si>
    <t>Far east</t>
    <phoneticPr fontId="1" type="noConversion"/>
  </si>
  <si>
    <t>遠東</t>
    <phoneticPr fontId="1" type="noConversion"/>
  </si>
  <si>
    <t>Brunei </t>
    <phoneticPr fontId="1" type="noConversion"/>
  </si>
  <si>
    <t>文萊</t>
    <phoneticPr fontId="1" type="noConversion"/>
  </si>
  <si>
    <t>Philippines</t>
    <phoneticPr fontId="1" type="noConversion"/>
  </si>
  <si>
    <t>菲律賓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</si>
  <si>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</si>
  <si>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</si>
  <si>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</si>
  <si>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</si>
  <si>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India</t>
    <phoneticPr fontId="1" type="noConversion"/>
  </si>
  <si>
    <t>印度</t>
    <phoneticPr fontId="1" type="noConversion"/>
  </si>
  <si>
    <t>Indonesia</t>
    <phoneticPr fontId="1" type="noConversion"/>
  </si>
  <si>
    <t>印度尼西亞</t>
    <phoneticPr fontId="1" type="noConversion"/>
  </si>
  <si>
    <t>Japan</t>
    <phoneticPr fontId="1" type="noConversion"/>
  </si>
  <si>
    <t>日本</t>
    <phoneticPr fontId="1" type="noConversion"/>
  </si>
  <si>
    <t>Malaysia</t>
    <phoneticPr fontId="1" type="noConversion"/>
  </si>
  <si>
    <t>馬來西亞</t>
    <phoneticPr fontId="1" type="noConversion"/>
  </si>
  <si>
    <t>Singapore</t>
    <phoneticPr fontId="1" type="noConversion"/>
  </si>
  <si>
    <t>新加坡</t>
    <phoneticPr fontId="1" type="noConversion"/>
  </si>
  <si>
    <t>Thailand</t>
    <phoneticPr fontId="1" type="noConversion"/>
  </si>
  <si>
    <t>泰國</t>
    <phoneticPr fontId="1" type="noConversion"/>
  </si>
  <si>
    <t>Korea</t>
    <phoneticPr fontId="1" type="noConversion"/>
  </si>
  <si>
    <t>韓國</t>
    <phoneticPr fontId="1" type="noConversion"/>
  </si>
  <si>
    <t>Middle East</t>
    <phoneticPr fontId="1" type="noConversion"/>
  </si>
  <si>
    <t>中東</t>
    <phoneticPr fontId="1" type="noConversion"/>
  </si>
  <si>
    <t>Saudi Arabia</t>
    <phoneticPr fontId="1" type="noConversion"/>
  </si>
  <si>
    <t>沙特阿拉伯</t>
    <phoneticPr fontId="1" type="noConversion"/>
  </si>
  <si>
    <t>Bahrain</t>
    <phoneticPr fontId="1" type="noConversion"/>
  </si>
  <si>
    <t>巴林</t>
    <phoneticPr fontId="1" type="noConversion"/>
  </si>
  <si>
    <t>Cyprus</t>
    <phoneticPr fontId="1" type="noConversion"/>
  </si>
  <si>
    <t>塞浦路斯</t>
    <phoneticPr fontId="1" type="noConversion"/>
  </si>
  <si>
    <t>United arab emirates</t>
    <phoneticPr fontId="1" type="noConversion"/>
  </si>
  <si>
    <t>阿拉伯聯合酋長國</t>
    <phoneticPr fontId="1" type="noConversion"/>
  </si>
  <si>
    <t>Iraq</t>
    <phoneticPr fontId="1" type="noConversion"/>
  </si>
  <si>
    <t>伊拉克</t>
    <phoneticPr fontId="1" type="noConversion"/>
  </si>
  <si>
    <t>Israel</t>
    <phoneticPr fontId="1" type="noConversion"/>
  </si>
  <si>
    <t>以色列</t>
    <phoneticPr fontId="1" type="noConversion"/>
  </si>
  <si>
    <t>Jordan</t>
    <phoneticPr fontId="1" type="noConversion"/>
  </si>
  <si>
    <t>約旦</t>
    <phoneticPr fontId="1" type="noConversion"/>
  </si>
  <si>
    <t>Kuwait</t>
    <phoneticPr fontId="1" type="noConversion"/>
  </si>
  <si>
    <t>科威特</t>
    <phoneticPr fontId="1" type="noConversion"/>
  </si>
  <si>
    <t>Lebanon</t>
    <phoneticPr fontId="1" type="noConversion"/>
  </si>
  <si>
    <t>黎巴嫩</t>
    <phoneticPr fontId="1" type="noConversion"/>
  </si>
  <si>
    <t>Oman</t>
    <phoneticPr fontId="1" type="noConversion"/>
  </si>
  <si>
    <t>阿曼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</si>
  <si>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</si>
  <si>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</si>
  <si>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</si>
  <si>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Afghanistan</t>
    <phoneticPr fontId="1" type="noConversion"/>
  </si>
  <si>
    <t>阿富汗</t>
    <phoneticPr fontId="1" type="noConversion"/>
  </si>
  <si>
    <t>OCEANIA</t>
    <phoneticPr fontId="1" type="noConversion"/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</si>
  <si>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</si>
  <si>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</si>
  <si>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</si>
  <si>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Caledonia</t>
    <phoneticPr fontId="1" type="noConversion"/>
  </si>
  <si>
    <t>新喀里多尼亞</t>
    <phoneticPr fontId="1" type="noConversion"/>
  </si>
  <si>
    <t>New Zealand</t>
    <phoneticPr fontId="1" type="noConversion"/>
  </si>
  <si>
    <t>新西蘭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</si>
</sst>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222222"/>
      <name val="Arial"/>
      <family val="2"/>
    </font>
    <font>
      <sz val="12"/>
      <color rgb="FF54545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CCBD-EB71-4FEB-9883-28699409CCD5}">
  <sheetPr codeName="Sheet97"/>
  <dimension ref="A1:H154"/>
  <sheetViews>
    <sheetView tabSelected="1" topLeftCell="A64" workbookViewId="0">
      <selection activeCell="A152" sqref="A152"/>
    </sheetView>
  </sheetViews>
  <sheetFormatPr defaultRowHeight="14" x14ac:dyDescent="0.3"/>
  <cols>
    <col min="1" max="1" width="29.08203125" customWidth="1"/>
    <col min="2" max="2" width="18.33203125" customWidth="1"/>
    <col min="3" max="4" width="10.58203125" bestFit="1" customWidth="1"/>
    <col min="5" max="5" width="10.5" customWidth="1"/>
    <col min="6" max="6" width="9.58203125" bestFit="1" customWidth="1"/>
    <col min="7" max="7" width="11.4140625" customWidth="1"/>
    <col min="8" max="8" width="10.58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A5" t="s">
        <v>2</v>
      </c>
      <c r="C5" t="s">
        <v>3</v>
      </c>
      <c r="E5" t="s">
        <v>4</v>
      </c>
      <c r="G5" t="s">
        <v>5</v>
      </c>
    </row>
    <row r="6" spans="1:8" x14ac:dyDescent="0.3">
      <c r="A6" t="s">
        <v>6</v>
      </c>
      <c r="C6" t="s">
        <v>7</v>
      </c>
      <c r="E6" t="s">
        <v>8</v>
      </c>
      <c r="G6" t="s">
        <v>9</v>
      </c>
    </row>
    <row r="7" spans="1:8" x14ac:dyDescent="0.3">
      <c r="C7" t="s">
        <v>10</v>
      </c>
      <c r="D7" t="s">
        <v>11</v>
      </c>
      <c r="E7" t="s">
        <v>10</v>
      </c>
      <c r="F7" t="s">
        <v>11</v>
      </c>
      <c r="G7" t="s">
        <v>10</v>
      </c>
      <c r="H7" t="s">
        <v>11</v>
      </c>
    </row>
    <row r="8" spans="1:8" x14ac:dyDescent="0.3">
      <c r="A8" t="s">
        <v>12</v>
      </c>
      <c r="B8" t="s">
        <v>13</v>
      </c>
      <c r="C8">
        <v>504726657</v>
      </c>
      <c r="D8">
        <v>3972898024</v>
      </c>
      <c r="E8">
        <v>1312758</v>
      </c>
      <c r="F8">
        <v>42363852</v>
      </c>
      <c r="G8">
        <v>506039415</v>
      </c>
      <c r="H8">
        <v>4015261876</v>
      </c>
    </row>
    <row r="10" spans="1:8" x14ac:dyDescent="0.3">
      <c r="A10" t="s">
        <v>14</v>
      </c>
      <c r="B10" t="s">
        <v>15</v>
      </c>
      <c r="C10">
        <f t="shared" ref="C10:H10" si="0">SUM(C12+C24+C34+C44)</f>
        <v>29240568</v>
      </c>
      <c r="D10">
        <f t="shared" si="0"/>
        <v>1970485074</v>
      </c>
      <c r="E10">
        <f t="shared" si="0"/>
        <v>0</v>
      </c>
      <c r="F10">
        <f t="shared" si="0"/>
        <v>0</v>
      </c>
      <c r="G10">
        <f t="shared" si="0"/>
        <v>29026667</v>
      </c>
      <c r="H10">
        <f t="shared" si="0"/>
        <v>1968359144</v>
      </c>
    </row>
    <row r="12" spans="1:8" x14ac:dyDescent="0.3">
      <c r="A12" t="s">
        <v>16</v>
      </c>
      <c r="B12" t="s">
        <v>17</v>
      </c>
      <c r="C12">
        <f>SUM(C14:C22)</f>
        <v>24955915</v>
      </c>
      <c r="D12">
        <f>SUM(D14:D22)</f>
        <v>1713219506</v>
      </c>
      <c r="E12">
        <f t="shared" ref="E12:H12" si="1">SUM(E14:E22)</f>
        <v>0</v>
      </c>
      <c r="F12">
        <f t="shared" si="1"/>
        <v>0</v>
      </c>
      <c r="G12">
        <f t="shared" si="1"/>
        <v>24955915</v>
      </c>
      <c r="H12">
        <f t="shared" si="1"/>
        <v>1713219506</v>
      </c>
    </row>
    <row r="14" spans="1:8" x14ac:dyDescent="0.3">
      <c r="A14" t="s">
        <v>18</v>
      </c>
      <c r="B14" t="s">
        <v>19</v>
      </c>
      <c r="C14">
        <v>8071474</v>
      </c>
      <c r="D14">
        <v>537619499</v>
      </c>
      <c r="G14">
        <f>SUM(C14+E14)</f>
        <v>8071474</v>
      </c>
      <c r="H14">
        <f>SUM(D14+F14)</f>
        <v>537619499</v>
      </c>
    </row>
    <row r="15" spans="1:8" x14ac:dyDescent="0.3">
      <c r="A15" t="s">
        <v>20</v>
      </c>
      <c r="B15" t="s">
        <v>21</v>
      </c>
      <c r="C15">
        <v>416448</v>
      </c>
      <c r="D15">
        <v>30419039</v>
      </c>
      <c r="G15">
        <f t="shared" ref="G15:H22" si="2">SUM(C15+E15)</f>
        <v>416448</v>
      </c>
      <c r="H15">
        <f t="shared" si="2"/>
        <v>30419039</v>
      </c>
    </row>
    <row r="16" spans="1:8" x14ac:dyDescent="0.3">
      <c r="A16" t="s">
        <v>22</v>
      </c>
      <c r="B16" t="s">
        <v>23</v>
      </c>
      <c r="C16">
        <v>493816</v>
      </c>
      <c r="D16">
        <v>40507103</v>
      </c>
      <c r="G16">
        <f t="shared" si="2"/>
        <v>493816</v>
      </c>
      <c r="H16">
        <f t="shared" si="2"/>
        <v>40507103</v>
      </c>
    </row>
    <row r="17" spans="1:8" x14ac:dyDescent="0.3">
      <c r="A17" t="s">
        <v>24</v>
      </c>
      <c r="B17" t="s">
        <v>25</v>
      </c>
      <c r="C17">
        <v>7544869</v>
      </c>
      <c r="D17">
        <v>522043339</v>
      </c>
      <c r="G17">
        <f t="shared" si="2"/>
        <v>7544869</v>
      </c>
      <c r="H17">
        <f t="shared" si="2"/>
        <v>522043339</v>
      </c>
    </row>
    <row r="18" spans="1:8" x14ac:dyDescent="0.3">
      <c r="A18" t="s">
        <v>26</v>
      </c>
      <c r="B18" t="s">
        <v>27</v>
      </c>
      <c r="C18">
        <v>1614000</v>
      </c>
      <c r="D18">
        <v>108660037</v>
      </c>
      <c r="G18">
        <f t="shared" si="2"/>
        <v>1614000</v>
      </c>
      <c r="H18">
        <f t="shared" si="2"/>
        <v>108660037</v>
      </c>
    </row>
    <row r="19" spans="1:8" x14ac:dyDescent="0.3">
      <c r="A19" t="s">
        <v>28</v>
      </c>
      <c r="B19" t="s">
        <v>29</v>
      </c>
      <c r="C19">
        <v>146659</v>
      </c>
      <c r="D19">
        <v>8403099</v>
      </c>
      <c r="G19">
        <f t="shared" si="2"/>
        <v>146659</v>
      </c>
      <c r="H19">
        <f t="shared" si="2"/>
        <v>8403099</v>
      </c>
    </row>
    <row r="20" spans="1:8" x14ac:dyDescent="0.3">
      <c r="A20" t="s">
        <v>30</v>
      </c>
      <c r="B20" t="s">
        <v>31</v>
      </c>
      <c r="C20">
        <v>2501391</v>
      </c>
      <c r="D20">
        <v>190902446</v>
      </c>
      <c r="G20">
        <f t="shared" si="2"/>
        <v>2501391</v>
      </c>
      <c r="H20">
        <f t="shared" si="2"/>
        <v>190902446</v>
      </c>
    </row>
    <row r="21" spans="1:8" x14ac:dyDescent="0.3">
      <c r="A21" t="s">
        <v>32</v>
      </c>
      <c r="B21" t="s">
        <v>33</v>
      </c>
      <c r="C21">
        <v>4110910</v>
      </c>
      <c r="D21">
        <v>267935492</v>
      </c>
      <c r="G21">
        <f t="shared" si="2"/>
        <v>4110910</v>
      </c>
      <c r="H21">
        <f t="shared" si="2"/>
        <v>267935492</v>
      </c>
    </row>
    <row r="22" spans="1:8" x14ac:dyDescent="0.3">
      <c r="A22" t="s">
        <v>34</v>
      </c>
      <c r="B22" t="s">
        <v>35</v>
      </c>
      <c r="C22">
        <v>56348</v>
      </c>
      <c r="D22">
        <v>6729452</v>
      </c>
      <c r="G22">
        <f t="shared" si="2"/>
        <v>56348</v>
      </c>
      <c r="H22">
        <f t="shared" si="2"/>
        <v>6729452</v>
      </c>
    </row>
    <row r="24" spans="1:8" x14ac:dyDescent="0.3">
      <c r="A24" t="s">
        <v>36</v>
      </c>
      <c r="B24" t="s">
        <v>37</v>
      </c>
      <c r="C24">
        <f>SUM(C26:C32)</f>
        <v>4070825</v>
      </c>
      <c r="D24">
        <f t="shared" ref="D24:H24" si="3">SUM(D26:D32)</f>
        <v>241232789</v>
      </c>
      <c r="E24">
        <f t="shared" si="3"/>
        <v>0</v>
      </c>
      <c r="F24">
        <f t="shared" si="3"/>
        <v>0</v>
      </c>
      <c r="G24">
        <f t="shared" si="3"/>
        <v>3856924</v>
      </c>
      <c r="H24">
        <f t="shared" si="3"/>
        <v>239106859</v>
      </c>
    </row>
    <row r="26" spans="1:8" x14ac:dyDescent="0.3">
      <c r="A26" t="s">
        <v>38</v>
      </c>
      <c r="B26" t="s">
        <v>39</v>
      </c>
      <c r="C26">
        <v>231250</v>
      </c>
      <c r="D26">
        <v>21912288</v>
      </c>
      <c r="G26">
        <f>SUM(C26+E26)</f>
        <v>231250</v>
      </c>
      <c r="H26">
        <f>SUM(D26+F26)</f>
        <v>21912288</v>
      </c>
    </row>
    <row r="27" spans="1:8" x14ac:dyDescent="0.3">
      <c r="A27" t="s">
        <v>40</v>
      </c>
      <c r="B27" t="s">
        <v>41</v>
      </c>
      <c r="C27">
        <v>355839</v>
      </c>
      <c r="D27">
        <v>24285415</v>
      </c>
      <c r="G27">
        <v>276924</v>
      </c>
      <c r="H27">
        <f>SUM(D27+F27)</f>
        <v>24285415</v>
      </c>
    </row>
    <row r="28" spans="1:8" x14ac:dyDescent="0.3">
      <c r="A28" t="s">
        <v>42</v>
      </c>
      <c r="B28" t="s">
        <v>43</v>
      </c>
      <c r="C28">
        <v>20251</v>
      </c>
      <c r="D28">
        <v>1313785</v>
      </c>
      <c r="G28">
        <f t="shared" ref="G28:H32" si="4">SUM(C28+E28)</f>
        <v>20251</v>
      </c>
      <c r="H28">
        <f>SUM(D28+F28)</f>
        <v>1313785</v>
      </c>
    </row>
    <row r="29" spans="1:8" x14ac:dyDescent="0.3">
      <c r="A29" t="s">
        <v>44</v>
      </c>
      <c r="B29" t="s">
        <v>45</v>
      </c>
      <c r="C29">
        <v>121935</v>
      </c>
      <c r="D29">
        <v>8651718</v>
      </c>
      <c r="G29">
        <f t="shared" si="4"/>
        <v>121935</v>
      </c>
      <c r="H29">
        <f>SUM(D29+F29)</f>
        <v>8651718</v>
      </c>
    </row>
    <row r="30" spans="1:8" x14ac:dyDescent="0.3">
      <c r="A30" t="s">
        <v>46</v>
      </c>
      <c r="B30" t="s">
        <v>47</v>
      </c>
      <c r="C30">
        <v>763343</v>
      </c>
      <c r="D30">
        <v>60751618</v>
      </c>
      <c r="G30">
        <v>628357</v>
      </c>
      <c r="H30">
        <f t="shared" si="4"/>
        <v>60751618</v>
      </c>
    </row>
    <row r="31" spans="1:8" x14ac:dyDescent="0.3">
      <c r="A31" t="s">
        <v>48</v>
      </c>
      <c r="B31" t="s">
        <v>49</v>
      </c>
      <c r="C31">
        <v>460319</v>
      </c>
      <c r="D31">
        <v>36316825</v>
      </c>
      <c r="G31">
        <f t="shared" si="4"/>
        <v>460319</v>
      </c>
      <c r="H31">
        <v>34190895</v>
      </c>
    </row>
    <row r="32" spans="1:8" x14ac:dyDescent="0.3">
      <c r="A32" t="s">
        <v>50</v>
      </c>
      <c r="B32" t="s">
        <v>51</v>
      </c>
      <c r="C32">
        <v>2117888</v>
      </c>
      <c r="D32">
        <v>88001140</v>
      </c>
      <c r="G32">
        <f t="shared" si="4"/>
        <v>2117888</v>
      </c>
      <c r="H32">
        <f t="shared" si="4"/>
        <v>88001140</v>
      </c>
    </row>
    <row r="34" spans="1:8" x14ac:dyDescent="0.3">
      <c r="A34" t="s">
        <v>52</v>
      </c>
      <c r="B34" t="s">
        <v>53</v>
      </c>
      <c r="C34">
        <f>SUM(C37:C42)</f>
        <v>151247</v>
      </c>
      <c r="D34">
        <f t="shared" ref="D34:H34" si="5">SUM(D36:D42)</f>
        <v>12612050</v>
      </c>
      <c r="E34">
        <f t="shared" si="5"/>
        <v>0</v>
      </c>
      <c r="F34">
        <f t="shared" si="5"/>
        <v>0</v>
      </c>
      <c r="G34">
        <f t="shared" si="5"/>
        <v>151247</v>
      </c>
      <c r="H34">
        <f t="shared" si="5"/>
        <v>12612050</v>
      </c>
    </row>
    <row r="36" spans="1:8" x14ac:dyDescent="0.3">
      <c r="A36" t="s">
        <v>54</v>
      </c>
      <c r="B36" t="s">
        <v>55</v>
      </c>
      <c r="G36">
        <f>SUM(C36+E36)</f>
        <v>0</v>
      </c>
      <c r="H36">
        <f>SUM(D36+F36)</f>
        <v>0</v>
      </c>
    </row>
    <row r="37" spans="1:8" x14ac:dyDescent="0.3">
      <c r="A37" t="s">
        <v>56</v>
      </c>
      <c r="B37" t="s">
        <v>57</v>
      </c>
      <c r="C37">
        <v>18202</v>
      </c>
      <c r="D37">
        <v>1466377</v>
      </c>
      <c r="G37">
        <f t="shared" ref="G37:H42" si="6">SUM(C37+E37)</f>
        <v>18202</v>
      </c>
      <c r="H37">
        <f t="shared" si="6"/>
        <v>1466377</v>
      </c>
    </row>
    <row r="38" spans="1:8" x14ac:dyDescent="0.3">
      <c r="A38" t="s">
        <v>58</v>
      </c>
      <c r="B38" t="s">
        <v>59</v>
      </c>
      <c r="C38">
        <v>20416</v>
      </c>
      <c r="D38">
        <v>1325662</v>
      </c>
      <c r="G38">
        <f t="shared" si="6"/>
        <v>20416</v>
      </c>
      <c r="H38">
        <f t="shared" si="6"/>
        <v>1325662</v>
      </c>
    </row>
    <row r="39" spans="1:8" x14ac:dyDescent="0.3">
      <c r="A39" t="s">
        <v>60</v>
      </c>
      <c r="B39" t="s">
        <v>61</v>
      </c>
      <c r="C39">
        <v>53882</v>
      </c>
      <c r="D39">
        <v>1763353</v>
      </c>
      <c r="G39">
        <f t="shared" si="6"/>
        <v>53882</v>
      </c>
      <c r="H39">
        <f t="shared" si="6"/>
        <v>1763353</v>
      </c>
    </row>
    <row r="40" spans="1:8" x14ac:dyDescent="0.3">
      <c r="A40" t="s">
        <v>62</v>
      </c>
      <c r="B40" t="s">
        <v>63</v>
      </c>
      <c r="C40">
        <v>3435</v>
      </c>
      <c r="D40">
        <v>431541</v>
      </c>
      <c r="G40">
        <f t="shared" si="6"/>
        <v>3435</v>
      </c>
      <c r="H40">
        <f t="shared" si="6"/>
        <v>431541</v>
      </c>
    </row>
    <row r="41" spans="1:8" x14ac:dyDescent="0.3">
      <c r="A41" t="s">
        <v>64</v>
      </c>
      <c r="B41" t="s">
        <v>65</v>
      </c>
      <c r="C41">
        <v>30642</v>
      </c>
      <c r="D41">
        <v>4738839</v>
      </c>
      <c r="G41">
        <f t="shared" si="6"/>
        <v>30642</v>
      </c>
      <c r="H41">
        <f t="shared" si="6"/>
        <v>4738839</v>
      </c>
    </row>
    <row r="42" spans="1:8" x14ac:dyDescent="0.3">
      <c r="A42" t="s">
        <v>66</v>
      </c>
      <c r="B42" t="s">
        <v>67</v>
      </c>
      <c r="C42">
        <v>24670</v>
      </c>
      <c r="D42">
        <v>2886278</v>
      </c>
      <c r="G42">
        <f t="shared" si="6"/>
        <v>24670</v>
      </c>
      <c r="H42">
        <f t="shared" si="6"/>
        <v>2886278</v>
      </c>
    </row>
    <row r="44" spans="1:8" x14ac:dyDescent="0.3">
      <c r="A44" t="s">
        <v>68</v>
      </c>
      <c r="B44" t="s">
        <v>69</v>
      </c>
      <c r="C44">
        <f>SUM(C46:C49)</f>
        <v>62581</v>
      </c>
      <c r="D44">
        <f t="shared" ref="D44:H44" si="7">SUM(D46:D49)</f>
        <v>3420729</v>
      </c>
      <c r="E44">
        <f t="shared" si="7"/>
        <v>0</v>
      </c>
      <c r="F44">
        <f t="shared" si="7"/>
        <v>0</v>
      </c>
      <c r="G44">
        <f t="shared" si="7"/>
        <v>62581</v>
      </c>
      <c r="H44">
        <f t="shared" si="7"/>
        <v>3420729</v>
      </c>
    </row>
    <row r="46" spans="1:8" x14ac:dyDescent="0.3">
      <c r="A46" t="s">
        <v>70</v>
      </c>
      <c r="B46" t="s">
        <v>71</v>
      </c>
      <c r="G46">
        <f>SUM(C46+E46)</f>
        <v>0</v>
      </c>
      <c r="H46">
        <f>SUM(D46+F46)</f>
        <v>0</v>
      </c>
    </row>
    <row r="47" spans="1:8" x14ac:dyDescent="0.3">
      <c r="A47" t="s">
        <v>72</v>
      </c>
      <c r="B47" t="s">
        <v>73</v>
      </c>
      <c r="C47">
        <v>57450</v>
      </c>
      <c r="D47">
        <v>3223335</v>
      </c>
      <c r="G47">
        <f t="shared" ref="G47:H49" si="8">SUM(C47+E47)</f>
        <v>57450</v>
      </c>
      <c r="H47">
        <f t="shared" si="8"/>
        <v>3223335</v>
      </c>
    </row>
    <row r="48" spans="1:8" x14ac:dyDescent="0.3">
      <c r="A48" t="s">
        <v>74</v>
      </c>
      <c r="B48" t="s">
        <v>75</v>
      </c>
      <c r="C48">
        <v>3516</v>
      </c>
      <c r="D48">
        <v>121397</v>
      </c>
      <c r="G48">
        <f t="shared" si="8"/>
        <v>3516</v>
      </c>
      <c r="H48">
        <f t="shared" si="8"/>
        <v>121397</v>
      </c>
    </row>
    <row r="49" spans="1:8" x14ac:dyDescent="0.3">
      <c r="A49" t="s">
        <v>76</v>
      </c>
      <c r="B49" t="s">
        <v>77</v>
      </c>
      <c r="C49">
        <v>1615</v>
      </c>
      <c r="D49">
        <v>75997</v>
      </c>
      <c r="G49">
        <f t="shared" si="8"/>
        <v>1615</v>
      </c>
      <c r="H49">
        <f t="shared" si="8"/>
        <v>75997</v>
      </c>
    </row>
    <row r="52" spans="1:8" x14ac:dyDescent="0.3">
      <c r="A52" t="s">
        <v>78</v>
      </c>
      <c r="B52" t="s">
        <v>79</v>
      </c>
      <c r="C52">
        <f t="shared" ref="C52:H52" si="9">SUM(C54:C82)</f>
        <v>1977040</v>
      </c>
      <c r="D52">
        <f t="shared" si="9"/>
        <v>92642275</v>
      </c>
      <c r="E52">
        <f t="shared" si="9"/>
        <v>0</v>
      </c>
      <c r="F52">
        <f t="shared" si="9"/>
        <v>0</v>
      </c>
      <c r="G52">
        <f t="shared" si="9"/>
        <v>1977040</v>
      </c>
      <c r="H52">
        <f t="shared" si="9"/>
        <v>92642275</v>
      </c>
    </row>
    <row r="54" spans="1:8" x14ac:dyDescent="0.3">
      <c r="A54" t="s">
        <v>80</v>
      </c>
      <c r="B54" t="s">
        <v>81</v>
      </c>
      <c r="C54">
        <v>37219</v>
      </c>
      <c r="D54">
        <v>2071600</v>
      </c>
      <c r="G54">
        <f>SUM(C54+E54)</f>
        <v>37219</v>
      </c>
      <c r="H54">
        <f>SUM(D54+F54)</f>
        <v>2071600</v>
      </c>
    </row>
    <row r="55" spans="1:8" x14ac:dyDescent="0.3">
      <c r="A55" t="s">
        <v>82</v>
      </c>
      <c r="B55" t="s">
        <v>83</v>
      </c>
      <c r="G55">
        <f t="shared" ref="G55:H82" si="10">SUM(C55+E55)</f>
        <v>0</v>
      </c>
      <c r="H55">
        <f t="shared" si="10"/>
        <v>0</v>
      </c>
    </row>
    <row r="56" spans="1:8" x14ac:dyDescent="0.3">
      <c r="A56" t="s">
        <v>84</v>
      </c>
      <c r="B56" t="s">
        <v>85</v>
      </c>
      <c r="C56">
        <v>929919</v>
      </c>
      <c r="D56">
        <v>55893062</v>
      </c>
      <c r="G56">
        <f t="shared" si="10"/>
        <v>929919</v>
      </c>
      <c r="H56">
        <f t="shared" si="10"/>
        <v>55893062</v>
      </c>
    </row>
    <row r="57" spans="1:8" x14ac:dyDescent="0.3">
      <c r="A57" t="s">
        <v>86</v>
      </c>
      <c r="B57" t="s">
        <v>87</v>
      </c>
      <c r="G57">
        <f t="shared" si="10"/>
        <v>0</v>
      </c>
      <c r="H57">
        <f t="shared" si="10"/>
        <v>0</v>
      </c>
    </row>
    <row r="58" spans="1:8" x14ac:dyDescent="0.3">
      <c r="A58" t="s">
        <v>88</v>
      </c>
      <c r="B58" t="s">
        <v>89</v>
      </c>
      <c r="C58">
        <v>2566</v>
      </c>
      <c r="D58">
        <v>190352</v>
      </c>
      <c r="G58">
        <f t="shared" si="10"/>
        <v>2566</v>
      </c>
      <c r="H58">
        <f t="shared" si="10"/>
        <v>190352</v>
      </c>
    </row>
    <row r="59" spans="1:8" x14ac:dyDescent="0.3">
      <c r="A59" t="s">
        <v>90</v>
      </c>
      <c r="B59" t="s">
        <v>91</v>
      </c>
      <c r="C59">
        <v>1623</v>
      </c>
      <c r="D59">
        <v>54275</v>
      </c>
      <c r="G59">
        <f t="shared" si="10"/>
        <v>1623</v>
      </c>
      <c r="H59">
        <f t="shared" si="10"/>
        <v>54275</v>
      </c>
    </row>
    <row r="60" spans="1:8" x14ac:dyDescent="0.3">
      <c r="A60" t="s">
        <v>92</v>
      </c>
      <c r="B60" t="s">
        <v>93</v>
      </c>
      <c r="G60">
        <f t="shared" si="10"/>
        <v>0</v>
      </c>
      <c r="H60">
        <f t="shared" si="10"/>
        <v>0</v>
      </c>
    </row>
    <row r="61" spans="1:8" x14ac:dyDescent="0.3">
      <c r="A61" t="s">
        <v>94</v>
      </c>
      <c r="B61" t="s">
        <v>95</v>
      </c>
      <c r="C61">
        <v>5290</v>
      </c>
      <c r="D61">
        <v>201907</v>
      </c>
      <c r="G61">
        <f t="shared" si="10"/>
        <v>5290</v>
      </c>
      <c r="H61">
        <f t="shared" si="10"/>
        <v>201907</v>
      </c>
    </row>
    <row r="62" spans="1:8" x14ac:dyDescent="0.3">
      <c r="A62" t="s">
        <v>96</v>
      </c>
      <c r="B62" t="s">
        <v>97</v>
      </c>
      <c r="C62">
        <v>260</v>
      </c>
      <c r="D62">
        <v>43666</v>
      </c>
      <c r="G62">
        <f t="shared" si="10"/>
        <v>260</v>
      </c>
      <c r="H62">
        <f t="shared" si="10"/>
        <v>43666</v>
      </c>
    </row>
    <row r="63" spans="1:8" x14ac:dyDescent="0.3">
      <c r="A63" t="s">
        <v>98</v>
      </c>
      <c r="B63" t="s">
        <v>99</v>
      </c>
      <c r="C63">
        <v>3522</v>
      </c>
      <c r="D63">
        <v>398746</v>
      </c>
      <c r="G63">
        <f t="shared" si="10"/>
        <v>3522</v>
      </c>
      <c r="H63">
        <f t="shared" si="10"/>
        <v>398746</v>
      </c>
    </row>
    <row r="64" spans="1:8" x14ac:dyDescent="0.3">
      <c r="A64" t="s">
        <v>100</v>
      </c>
      <c r="B64" t="s">
        <v>101</v>
      </c>
      <c r="C64">
        <v>907154</v>
      </c>
      <c r="D64">
        <v>28973069</v>
      </c>
      <c r="G64">
        <f t="shared" si="10"/>
        <v>907154</v>
      </c>
      <c r="H64">
        <f t="shared" si="10"/>
        <v>28973069</v>
      </c>
    </row>
    <row r="65" spans="1:8" x14ac:dyDescent="0.3">
      <c r="A65" t="s">
        <v>102</v>
      </c>
      <c r="B65" t="s">
        <v>103</v>
      </c>
      <c r="G65">
        <f t="shared" si="10"/>
        <v>0</v>
      </c>
      <c r="H65">
        <f t="shared" si="10"/>
        <v>0</v>
      </c>
    </row>
    <row r="66" spans="1:8" x14ac:dyDescent="0.3">
      <c r="A66" t="s">
        <v>104</v>
      </c>
      <c r="B66" t="s">
        <v>105</v>
      </c>
      <c r="C66">
        <v>6070</v>
      </c>
      <c r="D66">
        <v>125209</v>
      </c>
      <c r="G66">
        <f t="shared" si="10"/>
        <v>6070</v>
      </c>
      <c r="H66">
        <f t="shared" si="10"/>
        <v>125209</v>
      </c>
    </row>
    <row r="67" spans="1:8" x14ac:dyDescent="0.3">
      <c r="A67" t="s">
        <v>106</v>
      </c>
      <c r="B67" t="s">
        <v>107</v>
      </c>
      <c r="G67">
        <f t="shared" si="10"/>
        <v>0</v>
      </c>
      <c r="H67">
        <f t="shared" si="10"/>
        <v>0</v>
      </c>
    </row>
    <row r="68" spans="1:8" x14ac:dyDescent="0.3">
      <c r="A68" t="s">
        <v>108</v>
      </c>
      <c r="B68" t="s">
        <v>109</v>
      </c>
      <c r="G68">
        <f t="shared" si="10"/>
        <v>0</v>
      </c>
      <c r="H68">
        <f t="shared" si="10"/>
        <v>0</v>
      </c>
    </row>
    <row r="69" spans="1:8" x14ac:dyDescent="0.3">
      <c r="A69" t="s">
        <v>110</v>
      </c>
      <c r="B69" t="s">
        <v>111</v>
      </c>
      <c r="G69">
        <f t="shared" si="10"/>
        <v>0</v>
      </c>
      <c r="H69">
        <f t="shared" si="10"/>
        <v>0</v>
      </c>
    </row>
    <row r="70" spans="1:8" x14ac:dyDescent="0.3">
      <c r="A70" t="s">
        <v>112</v>
      </c>
      <c r="B70" t="s">
        <v>113</v>
      </c>
      <c r="C70">
        <v>5098</v>
      </c>
      <c r="D70">
        <v>290448</v>
      </c>
      <c r="G70">
        <f t="shared" si="10"/>
        <v>5098</v>
      </c>
      <c r="H70">
        <f t="shared" si="10"/>
        <v>290448</v>
      </c>
    </row>
    <row r="71" spans="1:8" x14ac:dyDescent="0.3">
      <c r="A71" t="s">
        <v>114</v>
      </c>
      <c r="B71" t="s">
        <v>115</v>
      </c>
      <c r="G71">
        <f t="shared" si="10"/>
        <v>0</v>
      </c>
      <c r="H71">
        <f t="shared" si="10"/>
        <v>0</v>
      </c>
    </row>
    <row r="72" spans="1:8" x14ac:dyDescent="0.3">
      <c r="A72" t="s">
        <v>116</v>
      </c>
      <c r="B72" t="s">
        <v>117</v>
      </c>
      <c r="C72">
        <v>19079</v>
      </c>
      <c r="D72">
        <v>316150</v>
      </c>
      <c r="G72">
        <f t="shared" si="10"/>
        <v>19079</v>
      </c>
      <c r="H72">
        <f t="shared" si="10"/>
        <v>316150</v>
      </c>
    </row>
    <row r="73" spans="1:8" x14ac:dyDescent="0.3">
      <c r="A73" t="s">
        <v>118</v>
      </c>
      <c r="B73" t="s">
        <v>119</v>
      </c>
      <c r="G73">
        <f t="shared" si="10"/>
        <v>0</v>
      </c>
      <c r="H73">
        <f t="shared" si="10"/>
        <v>0</v>
      </c>
    </row>
    <row r="74" spans="1:8" x14ac:dyDescent="0.3">
      <c r="A74" t="s">
        <v>120</v>
      </c>
      <c r="B74" t="s">
        <v>121</v>
      </c>
      <c r="C74">
        <v>276</v>
      </c>
      <c r="D74">
        <v>47583</v>
      </c>
      <c r="G74">
        <f t="shared" si="10"/>
        <v>276</v>
      </c>
      <c r="H74">
        <f t="shared" si="10"/>
        <v>47583</v>
      </c>
    </row>
    <row r="75" spans="1:8" x14ac:dyDescent="0.3">
      <c r="A75" t="s">
        <v>122</v>
      </c>
      <c r="B75" t="s">
        <v>123</v>
      </c>
      <c r="G75">
        <f t="shared" si="10"/>
        <v>0</v>
      </c>
      <c r="H75">
        <f t="shared" si="10"/>
        <v>0</v>
      </c>
    </row>
    <row r="76" spans="1:8" x14ac:dyDescent="0.3">
      <c r="A76" t="s">
        <v>124</v>
      </c>
      <c r="B76" t="s">
        <v>125</v>
      </c>
      <c r="C76">
        <v>56227</v>
      </c>
      <c r="D76">
        <v>3885983</v>
      </c>
      <c r="G76">
        <f t="shared" si="10"/>
        <v>56227</v>
      </c>
      <c r="H76">
        <f t="shared" si="10"/>
        <v>3885983</v>
      </c>
    </row>
    <row r="77" spans="1:8" x14ac:dyDescent="0.3">
      <c r="A77" t="s">
        <v>126</v>
      </c>
      <c r="B77" t="s">
        <v>127</v>
      </c>
      <c r="C77">
        <v>245</v>
      </c>
      <c r="D77">
        <v>27878</v>
      </c>
      <c r="G77">
        <f t="shared" si="10"/>
        <v>245</v>
      </c>
      <c r="H77">
        <f t="shared" si="10"/>
        <v>27878</v>
      </c>
    </row>
    <row r="78" spans="1:8" x14ac:dyDescent="0.3">
      <c r="A78" t="s">
        <v>128</v>
      </c>
      <c r="B78" t="s">
        <v>129</v>
      </c>
      <c r="C78">
        <v>15</v>
      </c>
      <c r="D78">
        <v>107</v>
      </c>
      <c r="G78">
        <f t="shared" si="10"/>
        <v>15</v>
      </c>
      <c r="H78">
        <f t="shared" si="10"/>
        <v>107</v>
      </c>
    </row>
    <row r="79" spans="1:8" x14ac:dyDescent="0.3">
      <c r="A79" t="s">
        <v>130</v>
      </c>
      <c r="B79" t="s">
        <v>131</v>
      </c>
      <c r="C79">
        <v>370</v>
      </c>
      <c r="D79">
        <v>11082</v>
      </c>
      <c r="G79">
        <f t="shared" si="10"/>
        <v>370</v>
      </c>
      <c r="H79">
        <f t="shared" si="10"/>
        <v>11082</v>
      </c>
    </row>
    <row r="80" spans="1:8" x14ac:dyDescent="0.3">
      <c r="A80" t="s">
        <v>132</v>
      </c>
      <c r="B80" t="s">
        <v>133</v>
      </c>
      <c r="G80">
        <f t="shared" si="10"/>
        <v>0</v>
      </c>
      <c r="H80">
        <f t="shared" si="10"/>
        <v>0</v>
      </c>
    </row>
    <row r="81" spans="1:8" x14ac:dyDescent="0.3">
      <c r="A81" t="s">
        <v>134</v>
      </c>
      <c r="B81" t="s">
        <v>135</v>
      </c>
      <c r="C81">
        <v>1000</v>
      </c>
      <c r="D81">
        <v>60117</v>
      </c>
      <c r="G81">
        <f t="shared" si="10"/>
        <v>1000</v>
      </c>
      <c r="H81">
        <f t="shared" si="10"/>
        <v>60117</v>
      </c>
    </row>
    <row r="82" spans="1:8" x14ac:dyDescent="0.3">
      <c r="A82" t="s">
        <v>136</v>
      </c>
      <c r="B82" t="s">
        <v>137</v>
      </c>
      <c r="C82">
        <v>1107</v>
      </c>
      <c r="D82">
        <v>51041</v>
      </c>
      <c r="G82">
        <f t="shared" si="10"/>
        <v>1107</v>
      </c>
      <c r="H82">
        <f t="shared" si="10"/>
        <v>51041</v>
      </c>
    </row>
    <row r="84" spans="1:8" x14ac:dyDescent="0.3">
      <c r="A84" t="s">
        <v>138</v>
      </c>
      <c r="B84" t="s">
        <v>139</v>
      </c>
      <c r="C84">
        <f t="shared" ref="C84:H84" si="11">SUM(C86+C101)</f>
        <v>17937287</v>
      </c>
      <c r="D84">
        <f t="shared" si="11"/>
        <v>1100063042</v>
      </c>
      <c r="E84">
        <f t="shared" si="11"/>
        <v>0</v>
      </c>
      <c r="F84">
        <f t="shared" si="11"/>
        <v>0</v>
      </c>
      <c r="G84">
        <f t="shared" si="11"/>
        <v>17937287</v>
      </c>
      <c r="H84">
        <f t="shared" si="11"/>
        <v>1100063042</v>
      </c>
    </row>
    <row r="86" spans="1:8" x14ac:dyDescent="0.3">
      <c r="A86" t="s">
        <v>140</v>
      </c>
      <c r="B86" t="s">
        <v>141</v>
      </c>
      <c r="C86">
        <f>SUM(C88:C99)</f>
        <v>189495</v>
      </c>
      <c r="D86">
        <f t="shared" ref="D86:H86" si="12">SUM(D88:D99)</f>
        <v>10940607</v>
      </c>
      <c r="E86">
        <f t="shared" si="12"/>
        <v>0</v>
      </c>
      <c r="F86">
        <f t="shared" si="12"/>
        <v>0</v>
      </c>
      <c r="G86">
        <f t="shared" si="12"/>
        <v>189495</v>
      </c>
      <c r="H86">
        <f t="shared" si="12"/>
        <v>10940607</v>
      </c>
    </row>
    <row r="88" spans="1:8" x14ac:dyDescent="0.3">
      <c r="A88" t="s">
        <v>142</v>
      </c>
      <c r="B88" t="s">
        <v>143</v>
      </c>
      <c r="C88">
        <v>11829</v>
      </c>
      <c r="D88">
        <v>626338</v>
      </c>
      <c r="G88">
        <f t="shared" ref="G88:H99" si="13">SUM(C88+E88)</f>
        <v>11829</v>
      </c>
      <c r="H88">
        <f t="shared" si="13"/>
        <v>626338</v>
      </c>
    </row>
    <row r="89" spans="1:8" x14ac:dyDescent="0.3">
      <c r="A89" t="s">
        <v>144</v>
      </c>
      <c r="B89" t="s">
        <v>145</v>
      </c>
      <c r="C89">
        <v>951</v>
      </c>
      <c r="D89">
        <v>31677</v>
      </c>
      <c r="G89">
        <f t="shared" si="13"/>
        <v>951</v>
      </c>
      <c r="H89">
        <f t="shared" si="13"/>
        <v>31677</v>
      </c>
    </row>
    <row r="90" spans="1:8" x14ac:dyDescent="0.3">
      <c r="A90" t="s">
        <v>146</v>
      </c>
      <c r="B90" t="s">
        <v>147</v>
      </c>
      <c r="C90">
        <v>1811</v>
      </c>
      <c r="D90">
        <v>53238</v>
      </c>
      <c r="G90">
        <f t="shared" si="13"/>
        <v>1811</v>
      </c>
      <c r="H90">
        <f t="shared" si="13"/>
        <v>53238</v>
      </c>
    </row>
    <row r="91" spans="1:8" x14ac:dyDescent="0.3">
      <c r="A91" t="s">
        <v>148</v>
      </c>
      <c r="B91" t="s">
        <v>149</v>
      </c>
      <c r="C91">
        <v>15991</v>
      </c>
      <c r="D91">
        <v>1144554</v>
      </c>
      <c r="G91">
        <f t="shared" si="13"/>
        <v>15991</v>
      </c>
      <c r="H91">
        <f t="shared" si="13"/>
        <v>1144554</v>
      </c>
    </row>
    <row r="92" spans="1:8" x14ac:dyDescent="0.3">
      <c r="A92" t="s">
        <v>150</v>
      </c>
      <c r="B92" t="s">
        <v>151</v>
      </c>
      <c r="C92">
        <v>279</v>
      </c>
      <c r="D92">
        <v>13894</v>
      </c>
      <c r="G92">
        <f t="shared" si="13"/>
        <v>279</v>
      </c>
      <c r="H92">
        <f t="shared" si="13"/>
        <v>13894</v>
      </c>
    </row>
    <row r="93" spans="1:8" x14ac:dyDescent="0.3">
      <c r="A93" t="s">
        <v>152</v>
      </c>
      <c r="B93" t="s">
        <v>153</v>
      </c>
      <c r="C93">
        <v>591</v>
      </c>
      <c r="D93">
        <v>70105</v>
      </c>
      <c r="G93">
        <f t="shared" si="13"/>
        <v>591</v>
      </c>
      <c r="H93">
        <f t="shared" si="13"/>
        <v>70105</v>
      </c>
    </row>
    <row r="94" spans="1:8" x14ac:dyDescent="0.3">
      <c r="A94" t="s">
        <v>154</v>
      </c>
      <c r="B94" t="s">
        <v>155</v>
      </c>
      <c r="C94">
        <v>39723</v>
      </c>
      <c r="D94">
        <v>1324798</v>
      </c>
      <c r="G94">
        <f t="shared" si="13"/>
        <v>39723</v>
      </c>
      <c r="H94">
        <f t="shared" si="13"/>
        <v>1324798</v>
      </c>
    </row>
    <row r="95" spans="1:8" x14ac:dyDescent="0.3">
      <c r="A95" t="s">
        <v>156</v>
      </c>
      <c r="B95" t="s">
        <v>157</v>
      </c>
      <c r="C95">
        <v>24624</v>
      </c>
      <c r="D95">
        <v>2158830</v>
      </c>
      <c r="G95">
        <f t="shared" si="13"/>
        <v>24624</v>
      </c>
      <c r="H95">
        <f t="shared" si="13"/>
        <v>2158830</v>
      </c>
    </row>
    <row r="96" spans="1:8" x14ac:dyDescent="0.3">
      <c r="A96" t="s">
        <v>158</v>
      </c>
      <c r="B96" t="s">
        <v>159</v>
      </c>
      <c r="C96">
        <v>1456</v>
      </c>
      <c r="D96">
        <v>42268</v>
      </c>
      <c r="G96">
        <f t="shared" si="13"/>
        <v>1456</v>
      </c>
      <c r="H96">
        <f t="shared" si="13"/>
        <v>42268</v>
      </c>
    </row>
    <row r="97" spans="1:8" x14ac:dyDescent="0.3">
      <c r="A97" t="s">
        <v>160</v>
      </c>
      <c r="B97" t="s">
        <v>161</v>
      </c>
      <c r="C97">
        <v>32271</v>
      </c>
      <c r="D97">
        <v>1864738</v>
      </c>
      <c r="G97">
        <f t="shared" si="13"/>
        <v>32271</v>
      </c>
      <c r="H97">
        <f t="shared" si="13"/>
        <v>1864738</v>
      </c>
    </row>
    <row r="98" spans="1:8" x14ac:dyDescent="0.3">
      <c r="A98" t="s">
        <v>162</v>
      </c>
      <c r="B98" t="s">
        <v>163</v>
      </c>
      <c r="C98">
        <v>36981</v>
      </c>
      <c r="D98">
        <v>1715046</v>
      </c>
      <c r="G98">
        <f t="shared" si="13"/>
        <v>36981</v>
      </c>
      <c r="H98">
        <f t="shared" si="13"/>
        <v>1715046</v>
      </c>
    </row>
    <row r="99" spans="1:8" x14ac:dyDescent="0.3">
      <c r="A99" t="s">
        <v>164</v>
      </c>
      <c r="B99" t="s">
        <v>165</v>
      </c>
      <c r="C99">
        <v>22988</v>
      </c>
      <c r="D99">
        <v>1895121</v>
      </c>
      <c r="G99">
        <f t="shared" si="13"/>
        <v>22988</v>
      </c>
      <c r="H99">
        <f t="shared" si="13"/>
        <v>1895121</v>
      </c>
    </row>
    <row r="101" spans="1:8" x14ac:dyDescent="0.3">
      <c r="A101" t="s">
        <v>68</v>
      </c>
      <c r="B101" t="s">
        <v>166</v>
      </c>
      <c r="C101">
        <f t="shared" ref="C101:H101" si="14">SUM(C103:C112)</f>
        <v>17747792</v>
      </c>
      <c r="D101">
        <f t="shared" si="14"/>
        <v>1089122435</v>
      </c>
      <c r="E101">
        <f t="shared" si="14"/>
        <v>0</v>
      </c>
      <c r="F101">
        <f t="shared" si="14"/>
        <v>0</v>
      </c>
      <c r="G101">
        <f t="shared" si="14"/>
        <v>17747792</v>
      </c>
      <c r="H101">
        <f t="shared" si="14"/>
        <v>1089122435</v>
      </c>
    </row>
    <row r="103" spans="1:8" x14ac:dyDescent="0.3">
      <c r="A103" t="s">
        <v>167</v>
      </c>
      <c r="B103" t="s">
        <v>168</v>
      </c>
      <c r="C103">
        <v>1904</v>
      </c>
      <c r="D103">
        <v>38865</v>
      </c>
      <c r="G103">
        <f>SUM(C103+E103)</f>
        <v>1904</v>
      </c>
      <c r="H103">
        <f>SUM(D103+F103)</f>
        <v>38865</v>
      </c>
    </row>
    <row r="104" spans="1:8" x14ac:dyDescent="0.3">
      <c r="A104" t="s">
        <v>169</v>
      </c>
      <c r="B104" t="s">
        <v>170</v>
      </c>
      <c r="C104">
        <v>517666</v>
      </c>
      <c r="D104">
        <v>31052271</v>
      </c>
      <c r="G104">
        <f t="shared" ref="G104:H112" si="15">SUM(C104+E104)</f>
        <v>517666</v>
      </c>
      <c r="H104">
        <f t="shared" si="15"/>
        <v>31052271</v>
      </c>
    </row>
    <row r="105" spans="1:8" x14ac:dyDescent="0.3">
      <c r="A105" t="s">
        <v>171</v>
      </c>
      <c r="B105" t="s">
        <v>172</v>
      </c>
      <c r="C105">
        <v>327</v>
      </c>
      <c r="D105">
        <v>9445</v>
      </c>
      <c r="G105">
        <f t="shared" si="15"/>
        <v>327</v>
      </c>
      <c r="H105">
        <f t="shared" si="15"/>
        <v>9445</v>
      </c>
    </row>
    <row r="106" spans="1:8" ht="15.5" x14ac:dyDescent="0.35">
      <c r="A106" t="s">
        <v>173</v>
      </c>
      <c r="B106" t="s">
        <v>174</v>
      </c>
      <c r="C106">
        <v>26827</v>
      </c>
      <c r="D106">
        <v>2955203</v>
      </c>
      <c r="G106">
        <f t="shared" si="15"/>
        <v>26827</v>
      </c>
      <c r="H106">
        <f t="shared" si="15"/>
        <v>2955203</v>
      </c>
    </row>
    <row r="107" spans="1:8" x14ac:dyDescent="0.3">
      <c r="A107" t="s">
        <v>175</v>
      </c>
      <c r="B107" t="s">
        <v>176</v>
      </c>
      <c r="C107">
        <v>17192540</v>
      </c>
      <c r="D107">
        <v>1054352202</v>
      </c>
      <c r="G107">
        <f t="shared" si="15"/>
        <v>17192540</v>
      </c>
      <c r="H107">
        <f t="shared" si="15"/>
        <v>1054352202</v>
      </c>
    </row>
    <row r="108" spans="1:8" x14ac:dyDescent="0.3">
      <c r="A108" t="s">
        <v>177</v>
      </c>
      <c r="B108" t="s">
        <v>178</v>
      </c>
      <c r="C108">
        <v>140</v>
      </c>
      <c r="D108">
        <v>1400</v>
      </c>
      <c r="G108">
        <f t="shared" si="15"/>
        <v>140</v>
      </c>
      <c r="H108">
        <f t="shared" si="15"/>
        <v>1400</v>
      </c>
    </row>
    <row r="109" spans="1:8" x14ac:dyDescent="0.3">
      <c r="A109" t="s">
        <v>179</v>
      </c>
      <c r="B109" t="s">
        <v>180</v>
      </c>
      <c r="C109">
        <v>1480</v>
      </c>
      <c r="D109">
        <v>161554</v>
      </c>
      <c r="G109">
        <f t="shared" si="15"/>
        <v>1480</v>
      </c>
      <c r="H109">
        <f t="shared" si="15"/>
        <v>161554</v>
      </c>
    </row>
    <row r="110" spans="1:8" x14ac:dyDescent="0.3">
      <c r="A110" t="s">
        <v>181</v>
      </c>
      <c r="B110" t="s">
        <v>182</v>
      </c>
      <c r="C110">
        <v>786</v>
      </c>
      <c r="D110">
        <v>5331</v>
      </c>
      <c r="G110">
        <f t="shared" si="15"/>
        <v>786</v>
      </c>
      <c r="H110">
        <f t="shared" si="15"/>
        <v>5331</v>
      </c>
    </row>
    <row r="111" spans="1:8" x14ac:dyDescent="0.3">
      <c r="A111" t="s">
        <v>183</v>
      </c>
      <c r="B111" t="s">
        <v>184</v>
      </c>
      <c r="C111">
        <v>2386</v>
      </c>
      <c r="D111">
        <v>413469</v>
      </c>
      <c r="G111">
        <f t="shared" si="15"/>
        <v>2386</v>
      </c>
      <c r="H111">
        <f t="shared" si="15"/>
        <v>413469</v>
      </c>
    </row>
    <row r="112" spans="1:8" x14ac:dyDescent="0.3">
      <c r="A112" t="s">
        <v>185</v>
      </c>
      <c r="B112" t="s">
        <v>186</v>
      </c>
      <c r="C112">
        <v>3736</v>
      </c>
      <c r="D112">
        <v>132695</v>
      </c>
      <c r="G112">
        <f t="shared" si="15"/>
        <v>3736</v>
      </c>
      <c r="H112">
        <f t="shared" si="15"/>
        <v>132695</v>
      </c>
    </row>
    <row r="114" spans="1:8" x14ac:dyDescent="0.3">
      <c r="A114" t="s">
        <v>187</v>
      </c>
      <c r="B114" t="s">
        <v>188</v>
      </c>
      <c r="C114">
        <f t="shared" ref="C114:H114" si="16">SUM(C116+C130+C144)</f>
        <v>625222853</v>
      </c>
      <c r="D114">
        <f t="shared" si="16"/>
        <v>1240424121</v>
      </c>
      <c r="E114">
        <f t="shared" si="16"/>
        <v>2408971</v>
      </c>
      <c r="F114">
        <f t="shared" si="16"/>
        <v>26574267</v>
      </c>
      <c r="G114">
        <f t="shared" si="16"/>
        <v>627631824</v>
      </c>
      <c r="H114">
        <f t="shared" si="16"/>
        <v>1266998388</v>
      </c>
    </row>
    <row r="116" spans="1:8" x14ac:dyDescent="0.3">
      <c r="A116" t="s">
        <v>189</v>
      </c>
      <c r="B116" t="s">
        <v>190</v>
      </c>
      <c r="C116">
        <f t="shared" ref="C116:H116" si="17">SUM(C118:C128)</f>
        <v>599468961</v>
      </c>
      <c r="D116">
        <f t="shared" si="17"/>
        <v>1030603356</v>
      </c>
      <c r="E116">
        <f t="shared" si="17"/>
        <v>2362977</v>
      </c>
      <c r="F116">
        <f t="shared" si="17"/>
        <v>26211422</v>
      </c>
      <c r="G116">
        <f t="shared" si="17"/>
        <v>601831938</v>
      </c>
      <c r="H116">
        <f t="shared" si="17"/>
        <v>1056814778</v>
      </c>
    </row>
    <row r="118" spans="1:8" x14ac:dyDescent="0.3">
      <c r="A118" t="s">
        <v>191</v>
      </c>
      <c r="B118" t="s">
        <v>192</v>
      </c>
      <c r="C118">
        <v>293</v>
      </c>
      <c r="D118">
        <v>247886</v>
      </c>
      <c r="G118">
        <f t="shared" ref="G118:H128" si="18">SUM(C118+E118)</f>
        <v>293</v>
      </c>
      <c r="H118">
        <f t="shared" si="18"/>
        <v>247886</v>
      </c>
    </row>
    <row r="119" spans="1:8" x14ac:dyDescent="0.3">
      <c r="A119" t="s">
        <v>193</v>
      </c>
      <c r="B119" t="s">
        <v>194</v>
      </c>
      <c r="C119">
        <v>1527</v>
      </c>
      <c r="D119">
        <v>6283</v>
      </c>
      <c r="G119">
        <f t="shared" si="18"/>
        <v>1527</v>
      </c>
      <c r="H119">
        <f t="shared" si="18"/>
        <v>6283</v>
      </c>
    </row>
    <row r="120" spans="1:8" x14ac:dyDescent="0.3">
      <c r="A120" t="s">
        <v>195</v>
      </c>
      <c r="B120" t="s">
        <v>196</v>
      </c>
      <c r="C120">
        <v>6352</v>
      </c>
      <c r="D120">
        <v>232275</v>
      </c>
      <c r="G120">
        <f t="shared" si="18"/>
        <v>6352</v>
      </c>
      <c r="H120">
        <f t="shared" si="18"/>
        <v>232275</v>
      </c>
    </row>
    <row r="121" spans="1:8" x14ac:dyDescent="0.3">
      <c r="A121" t="s">
        <v>197</v>
      </c>
      <c r="B121" t="s">
        <v>198</v>
      </c>
      <c r="C121">
        <v>598733949</v>
      </c>
      <c r="D121">
        <v>942174474</v>
      </c>
      <c r="E121">
        <v>2362977</v>
      </c>
      <c r="F121">
        <v>26211422</v>
      </c>
      <c r="G121">
        <f t="shared" si="18"/>
        <v>601096926</v>
      </c>
      <c r="H121">
        <f t="shared" si="18"/>
        <v>968385896</v>
      </c>
    </row>
    <row r="122" spans="1:8" x14ac:dyDescent="0.3">
      <c r="A122" t="s">
        <v>199</v>
      </c>
      <c r="B122" t="s">
        <v>200</v>
      </c>
      <c r="C122">
        <v>507</v>
      </c>
      <c r="D122">
        <v>32008</v>
      </c>
      <c r="G122">
        <f t="shared" si="18"/>
        <v>507</v>
      </c>
      <c r="H122">
        <f t="shared" si="18"/>
        <v>32008</v>
      </c>
    </row>
    <row r="123" spans="1:8" x14ac:dyDescent="0.3">
      <c r="A123" t="s">
        <v>201</v>
      </c>
      <c r="B123" t="s">
        <v>202</v>
      </c>
      <c r="C123">
        <v>18279</v>
      </c>
      <c r="D123">
        <v>1749670</v>
      </c>
      <c r="G123">
        <f t="shared" si="18"/>
        <v>18279</v>
      </c>
      <c r="H123">
        <f t="shared" si="18"/>
        <v>1749670</v>
      </c>
    </row>
    <row r="124" spans="1:8" x14ac:dyDescent="0.3">
      <c r="A124" t="s">
        <v>203</v>
      </c>
      <c r="B124" t="s">
        <v>204</v>
      </c>
      <c r="C124">
        <v>578777</v>
      </c>
      <c r="D124">
        <v>78765460</v>
      </c>
      <c r="G124">
        <f t="shared" si="18"/>
        <v>578777</v>
      </c>
      <c r="H124">
        <f t="shared" si="18"/>
        <v>78765460</v>
      </c>
    </row>
    <row r="125" spans="1:8" x14ac:dyDescent="0.3">
      <c r="A125" t="s">
        <v>205</v>
      </c>
      <c r="B125" t="s">
        <v>206</v>
      </c>
      <c r="C125">
        <v>41720</v>
      </c>
      <c r="D125">
        <v>2013131</v>
      </c>
      <c r="G125">
        <f t="shared" si="18"/>
        <v>41720</v>
      </c>
      <c r="H125">
        <f t="shared" si="18"/>
        <v>2013131</v>
      </c>
    </row>
    <row r="126" spans="1:8" x14ac:dyDescent="0.3">
      <c r="A126" t="s">
        <v>207</v>
      </c>
      <c r="B126" t="s">
        <v>208</v>
      </c>
      <c r="C126">
        <v>83162</v>
      </c>
      <c r="D126">
        <v>5265003</v>
      </c>
      <c r="G126">
        <f t="shared" si="18"/>
        <v>83162</v>
      </c>
      <c r="H126">
        <f t="shared" si="18"/>
        <v>5265003</v>
      </c>
    </row>
    <row r="127" spans="1:8" x14ac:dyDescent="0.3">
      <c r="A127" t="s">
        <v>209</v>
      </c>
      <c r="B127" t="s">
        <v>210</v>
      </c>
      <c r="C127">
        <v>3284</v>
      </c>
      <c r="D127">
        <v>61434</v>
      </c>
      <c r="G127">
        <f t="shared" si="18"/>
        <v>3284</v>
      </c>
      <c r="H127">
        <f t="shared" si="18"/>
        <v>61434</v>
      </c>
    </row>
    <row r="128" spans="1:8" x14ac:dyDescent="0.3">
      <c r="A128" t="s">
        <v>211</v>
      </c>
      <c r="B128" t="s">
        <v>212</v>
      </c>
      <c r="C128">
        <v>1111</v>
      </c>
      <c r="D128">
        <v>55732</v>
      </c>
      <c r="G128">
        <f t="shared" si="18"/>
        <v>1111</v>
      </c>
      <c r="H128">
        <f t="shared" si="18"/>
        <v>55732</v>
      </c>
    </row>
    <row r="130" spans="1:8" x14ac:dyDescent="0.3">
      <c r="A130" t="s">
        <v>213</v>
      </c>
      <c r="B130" t="s">
        <v>214</v>
      </c>
      <c r="C130">
        <f>SUM(C132:C141)</f>
        <v>1325029</v>
      </c>
      <c r="D130">
        <f t="shared" ref="D130:H130" si="19">SUM(D132:D141)</f>
        <v>52527141</v>
      </c>
      <c r="E130">
        <f t="shared" si="19"/>
        <v>0</v>
      </c>
      <c r="F130">
        <f t="shared" si="19"/>
        <v>0</v>
      </c>
      <c r="G130">
        <f t="shared" si="19"/>
        <v>1325029</v>
      </c>
      <c r="H130">
        <f t="shared" si="19"/>
        <v>52527141</v>
      </c>
    </row>
    <row r="132" spans="1:8" x14ac:dyDescent="0.3">
      <c r="A132" t="s">
        <v>215</v>
      </c>
      <c r="B132" t="s">
        <v>216</v>
      </c>
      <c r="C132">
        <v>90595</v>
      </c>
      <c r="D132">
        <v>2787069</v>
      </c>
      <c r="G132">
        <f>SUM(C132+E132)</f>
        <v>90595</v>
      </c>
      <c r="H132">
        <f>SUM(D132+F132)</f>
        <v>2787069</v>
      </c>
    </row>
    <row r="133" spans="1:8" x14ac:dyDescent="0.3">
      <c r="A133" t="s">
        <v>217</v>
      </c>
      <c r="B133" t="s">
        <v>218</v>
      </c>
      <c r="C133">
        <v>12226</v>
      </c>
      <c r="D133">
        <v>447806</v>
      </c>
      <c r="G133">
        <f t="shared" ref="G133:H141" si="20">SUM(C133+E133)</f>
        <v>12226</v>
      </c>
      <c r="H133">
        <f t="shared" si="20"/>
        <v>447806</v>
      </c>
    </row>
    <row r="134" spans="1:8" x14ac:dyDescent="0.3">
      <c r="A134" t="s">
        <v>219</v>
      </c>
      <c r="B134" t="s">
        <v>220</v>
      </c>
      <c r="C134">
        <v>73569</v>
      </c>
      <c r="D134">
        <v>2375279</v>
      </c>
      <c r="G134">
        <f t="shared" si="20"/>
        <v>73569</v>
      </c>
      <c r="H134">
        <f t="shared" si="20"/>
        <v>2375279</v>
      </c>
    </row>
    <row r="135" spans="1:8" x14ac:dyDescent="0.3">
      <c r="A135" t="s">
        <v>221</v>
      </c>
      <c r="B135" t="s">
        <v>222</v>
      </c>
      <c r="C135">
        <v>69138</v>
      </c>
      <c r="D135">
        <v>3825439</v>
      </c>
      <c r="G135">
        <f t="shared" si="20"/>
        <v>69138</v>
      </c>
      <c r="H135">
        <f t="shared" si="20"/>
        <v>3825439</v>
      </c>
    </row>
    <row r="136" spans="1:8" x14ac:dyDescent="0.3">
      <c r="A136" t="s">
        <v>223</v>
      </c>
      <c r="B136" t="s">
        <v>224</v>
      </c>
      <c r="C136">
        <v>8652</v>
      </c>
      <c r="D136">
        <v>542325</v>
      </c>
      <c r="G136">
        <f t="shared" si="20"/>
        <v>8652</v>
      </c>
      <c r="H136">
        <f t="shared" si="20"/>
        <v>542325</v>
      </c>
    </row>
    <row r="137" spans="1:8" x14ac:dyDescent="0.3">
      <c r="A137" t="s">
        <v>225</v>
      </c>
      <c r="B137" t="s">
        <v>226</v>
      </c>
      <c r="C137">
        <v>25367</v>
      </c>
      <c r="D137">
        <v>1447489</v>
      </c>
      <c r="G137">
        <f t="shared" si="20"/>
        <v>25367</v>
      </c>
      <c r="H137">
        <f t="shared" si="20"/>
        <v>1447489</v>
      </c>
    </row>
    <row r="138" spans="1:8" x14ac:dyDescent="0.3">
      <c r="A138" t="s">
        <v>227</v>
      </c>
      <c r="B138" t="s">
        <v>228</v>
      </c>
      <c r="C138">
        <v>5336</v>
      </c>
      <c r="D138">
        <v>261245</v>
      </c>
      <c r="G138">
        <f t="shared" si="20"/>
        <v>5336</v>
      </c>
      <c r="H138">
        <f t="shared" si="20"/>
        <v>261245</v>
      </c>
    </row>
    <row r="139" spans="1:8" x14ac:dyDescent="0.3">
      <c r="A139" t="s">
        <v>229</v>
      </c>
      <c r="B139" t="s">
        <v>230</v>
      </c>
      <c r="C139">
        <v>91981</v>
      </c>
      <c r="D139">
        <v>5896440</v>
      </c>
      <c r="G139">
        <f t="shared" si="20"/>
        <v>91981</v>
      </c>
      <c r="H139">
        <f t="shared" si="20"/>
        <v>5896440</v>
      </c>
    </row>
    <row r="140" spans="1:8" x14ac:dyDescent="0.3">
      <c r="A140" t="s">
        <v>231</v>
      </c>
      <c r="B140" t="s">
        <v>232</v>
      </c>
      <c r="C140">
        <v>948078</v>
      </c>
      <c r="D140">
        <v>34938012</v>
      </c>
      <c r="G140">
        <f t="shared" si="20"/>
        <v>948078</v>
      </c>
      <c r="H140">
        <f t="shared" si="20"/>
        <v>34938012</v>
      </c>
    </row>
    <row r="141" spans="1:8" x14ac:dyDescent="0.3">
      <c r="A141" t="s">
        <v>233</v>
      </c>
      <c r="B141" t="s">
        <v>234</v>
      </c>
      <c r="C141">
        <v>87</v>
      </c>
      <c r="D141">
        <v>6037</v>
      </c>
      <c r="G141">
        <f t="shared" si="20"/>
        <v>87</v>
      </c>
      <c r="H141">
        <f t="shared" si="20"/>
        <v>6037</v>
      </c>
    </row>
    <row r="144" spans="1:8" ht="14.25" customHeight="1" x14ac:dyDescent="0.3">
      <c r="A144" t="s">
        <v>235</v>
      </c>
      <c r="B144" t="s">
        <v>53</v>
      </c>
      <c r="C144">
        <f t="shared" ref="C144:H144" si="21">SUM(C146:C147)</f>
        <v>24428863</v>
      </c>
      <c r="D144">
        <f t="shared" si="21"/>
        <v>157293624</v>
      </c>
      <c r="E144">
        <f t="shared" si="21"/>
        <v>45994</v>
      </c>
      <c r="F144">
        <f t="shared" si="21"/>
        <v>362845</v>
      </c>
      <c r="G144">
        <f t="shared" si="21"/>
        <v>24474857</v>
      </c>
      <c r="H144">
        <f t="shared" si="21"/>
        <v>157656469</v>
      </c>
    </row>
    <row r="146" spans="1:8" x14ac:dyDescent="0.3">
      <c r="A146" t="s">
        <v>236</v>
      </c>
      <c r="B146" t="s">
        <v>237</v>
      </c>
      <c r="C146">
        <v>24421143</v>
      </c>
      <c r="D146">
        <v>157259217</v>
      </c>
      <c r="E146">
        <v>45994</v>
      </c>
      <c r="F146">
        <v>362845</v>
      </c>
      <c r="G146">
        <f t="shared" ref="G146:H147" si="22">SUM(C146+E146)</f>
        <v>24467137</v>
      </c>
      <c r="H146">
        <f t="shared" si="22"/>
        <v>157622062</v>
      </c>
    </row>
    <row r="147" spans="1:8" x14ac:dyDescent="0.3">
      <c r="A147" t="s">
        <v>238</v>
      </c>
      <c r="B147" t="s">
        <v>239</v>
      </c>
      <c r="C147">
        <v>7720</v>
      </c>
      <c r="D147">
        <v>34407</v>
      </c>
      <c r="G147">
        <f t="shared" si="22"/>
        <v>7720</v>
      </c>
      <c r="H147">
        <f t="shared" si="22"/>
        <v>34407</v>
      </c>
    </row>
    <row r="150" spans="1:8" x14ac:dyDescent="0.3">
      <c r="A150" t="s">
        <v>240</v>
      </c>
      <c r="B150" t="s">
        <v>241</v>
      </c>
      <c r="C150">
        <f t="shared" ref="C150:H150" si="23">SUM(C152:C154)</f>
        <v>1105248</v>
      </c>
      <c r="D150">
        <f t="shared" si="23"/>
        <v>75602590</v>
      </c>
      <c r="E150">
        <f t="shared" si="23"/>
        <v>0</v>
      </c>
      <c r="F150">
        <f t="shared" si="23"/>
        <v>0</v>
      </c>
      <c r="G150">
        <f t="shared" si="23"/>
        <v>1105248</v>
      </c>
      <c r="H150">
        <f t="shared" si="23"/>
        <v>75602590</v>
      </c>
    </row>
    <row r="152" spans="1:8" x14ac:dyDescent="0.3">
      <c r="A152" t="s">
        <v>242</v>
      </c>
      <c r="B152" t="s">
        <v>243</v>
      </c>
      <c r="C152">
        <v>1083168</v>
      </c>
      <c r="D152">
        <v>74000847</v>
      </c>
      <c r="G152">
        <f>SUM(C152+E152)</f>
        <v>1083168</v>
      </c>
      <c r="H152">
        <f>SUM(D152+F152)</f>
        <v>74000847</v>
      </c>
    </row>
    <row r="153" spans="1:8" x14ac:dyDescent="0.3">
      <c r="A153" t="s">
        <v>244</v>
      </c>
      <c r="B153" t="s">
        <v>245</v>
      </c>
      <c r="C153">
        <v>3868</v>
      </c>
      <c r="D153">
        <v>243659</v>
      </c>
      <c r="G153">
        <f>SUM(C153+E153)</f>
        <v>3868</v>
      </c>
      <c r="H153">
        <f>SUM(D153+F153)</f>
        <v>243659</v>
      </c>
    </row>
    <row r="154" spans="1:8" x14ac:dyDescent="0.3">
      <c r="A154" t="s">
        <v>246</v>
      </c>
      <c r="B154" t="s">
        <v>247</v>
      </c>
      <c r="C154">
        <v>18212</v>
      </c>
      <c r="D154">
        <v>1358084</v>
      </c>
      <c r="G154">
        <f t="shared" ref="G154:H154" si="24">SUM(C154+E154)</f>
        <v>18212</v>
      </c>
      <c r="H154">
        <f t="shared" si="24"/>
        <v>1358084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2019-05-25T07:56:15Z</dcterms:created>
  <dcterms:modified xsi:type="dcterms:W3CDTF">2019-05-25T07:56:15Z</dcterms:modified>
</cp:coreProperties>
</file>