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B1E7BBBC-9B33-451F-A439-768720448F66}" xr6:coauthVersionLast="36" xr6:coauthVersionMax="36" xr10:uidLastSave="{00000000-0000-0000-0000-000000000000}"/>
  <bookViews>
    <workbookView xWindow="0" yWindow="0" windowWidth="14380" windowHeight="6230" xr2:uid="{16D7AFA5-B00A-44AB-9973-559DB4EE5910}"/>
  </bookViews>
  <sheets>
    <sheet name="9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8" i="1" l="1"/>
  <c r="P48" i="1"/>
  <c r="N48" i="1"/>
  <c r="L48" i="1"/>
  <c r="J48" i="1"/>
  <c r="H48" i="1"/>
  <c r="F48" i="1"/>
  <c r="N46" i="1"/>
  <c r="N45" i="1" s="1"/>
  <c r="N11" i="1" s="1"/>
  <c r="L46" i="1"/>
  <c r="J46" i="1"/>
  <c r="H46" i="1"/>
  <c r="F46" i="1"/>
  <c r="F45" i="1" s="1"/>
  <c r="F11" i="1" s="1"/>
  <c r="R45" i="1"/>
  <c r="P45" i="1"/>
  <c r="L45" i="1"/>
  <c r="L11" i="1" s="1"/>
  <c r="J45" i="1"/>
  <c r="H45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S14" i="1"/>
  <c r="R14" i="1"/>
  <c r="Q14" i="1"/>
  <c r="Q13" i="1" s="1"/>
  <c r="Q11" i="1" s="1"/>
  <c r="P14" i="1"/>
  <c r="O14" i="1"/>
  <c r="N14" i="1"/>
  <c r="M14" i="1"/>
  <c r="M13" i="1" s="1"/>
  <c r="M11" i="1" s="1"/>
  <c r="L14" i="1"/>
  <c r="K14" i="1"/>
  <c r="J14" i="1"/>
  <c r="I14" i="1"/>
  <c r="I13" i="1" s="1"/>
  <c r="I11" i="1" s="1"/>
  <c r="H14" i="1"/>
  <c r="G14" i="1"/>
  <c r="F14" i="1"/>
  <c r="S13" i="1"/>
  <c r="S11" i="1" s="1"/>
  <c r="R13" i="1"/>
  <c r="P13" i="1"/>
  <c r="O13" i="1"/>
  <c r="O11" i="1" s="1"/>
  <c r="N13" i="1"/>
  <c r="L13" i="1"/>
  <c r="K13" i="1"/>
  <c r="K11" i="1" s="1"/>
  <c r="J13" i="1"/>
  <c r="H13" i="1"/>
  <c r="G13" i="1"/>
  <c r="G11" i="1" s="1"/>
  <c r="F13" i="1"/>
  <c r="R11" i="1"/>
  <c r="P11" i="1"/>
  <c r="J11" i="1"/>
  <c r="H11" i="1"/>
</calcChain>
</file>

<file path=xl/sharedStrings.xml><?xml version="1.0" encoding="utf-8"?>
<sst xmlns="http://schemas.openxmlformats.org/spreadsheetml/2006/main" count="132" uniqueCount="100">
  <si>
    <t>9 Industry</t>
    <phoneticPr fontId="1" type="noConversion"/>
  </si>
  <si>
    <t>工業</t>
    <phoneticPr fontId="1" type="noConversion"/>
  </si>
  <si>
    <t>9.1 Main statistics by industrial classification - 1985</t>
    <phoneticPr fontId="1" type="noConversion"/>
  </si>
  <si>
    <t>1985按行業分類之工業概況</t>
    <phoneticPr fontId="1" type="noConversion"/>
  </si>
  <si>
    <t>Industrial classification</t>
    <phoneticPr fontId="1" type="noConversion"/>
  </si>
  <si>
    <t>No. of establishments</t>
    <phoneticPr fontId="1" type="noConversion"/>
  </si>
  <si>
    <t>Persons engaged</t>
    <phoneticPr fontId="1" type="noConversion"/>
  </si>
  <si>
    <t>Employees</t>
    <phoneticPr fontId="1" type="noConversion"/>
  </si>
  <si>
    <t>Remunerations</t>
    <phoneticPr fontId="1" type="noConversion"/>
  </si>
  <si>
    <t>Census output</t>
    <phoneticPr fontId="1" type="noConversion"/>
  </si>
  <si>
    <t>Census input</t>
    <phoneticPr fontId="1" type="noConversion"/>
  </si>
  <si>
    <t>Census value added</t>
    <phoneticPr fontId="1" type="noConversion"/>
  </si>
  <si>
    <t>行業分類</t>
    <phoneticPr fontId="1" type="noConversion"/>
  </si>
  <si>
    <t>工業場所數目</t>
    <phoneticPr fontId="1" type="noConversion"/>
  </si>
  <si>
    <t>工作人員</t>
    <phoneticPr fontId="1" type="noConversion"/>
  </si>
  <si>
    <t>有薪酬員工</t>
    <phoneticPr fontId="1" type="noConversion"/>
  </si>
  <si>
    <t>薪酬</t>
    <phoneticPr fontId="1" type="noConversion"/>
  </si>
  <si>
    <t>普查生產值</t>
    <phoneticPr fontId="1" type="noConversion"/>
  </si>
  <si>
    <t>普查消耗值</t>
    <phoneticPr fontId="1" type="noConversion"/>
  </si>
  <si>
    <t>普查增添值</t>
    <phoneticPr fontId="1" type="noConversion"/>
  </si>
  <si>
    <t>Total</t>
    <phoneticPr fontId="1" type="noConversion"/>
  </si>
  <si>
    <t>Establishments with less than 5 persons engaged</t>
    <phoneticPr fontId="1" type="noConversion"/>
  </si>
  <si>
    <t>總數</t>
    <phoneticPr fontId="1" type="noConversion"/>
  </si>
  <si>
    <t>由少於五人所組成之工業場所</t>
    <phoneticPr fontId="1" type="noConversion"/>
  </si>
  <si>
    <t>1，000 MOP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</si>
  <si>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</si>
  <si>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</si>
  <si>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</si>
  <si>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加工工業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</si>
  <si>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</si>
  <si>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</si>
  <si>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</si>
  <si>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</si>
  <si>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</si>
  <si>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</si>
  <si>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</si>
  <si>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</si>
  <si>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</si>
  <si>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</si>
  <si>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</si>
  <si>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</si>
  <si>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</si>
  <si>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</si>
  <si>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</si>
  <si>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</si>
  <si>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</si>
  <si>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</si>
  <si>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</si>
  <si>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and cork products</t>
    <phoneticPr fontId="1" type="noConversion"/>
  </si>
  <si>
    <t>木工及水松業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</si>
  <si>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</si>
  <si>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</si>
  <si>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</si>
  <si>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</si>
  <si>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</si>
  <si>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</si>
  <si>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</si>
  <si>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</si>
  <si>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</si>
  <si>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</si>
  <si>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</si>
  <si>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</si>
  <si>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</si>
  <si>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</si>
  <si>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</si>
  <si>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</si>
  <si>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</si>
  <si>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</si>
  <si>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</si>
  <si>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</si>
  <si>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</si>
  <si>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製造陶瓷器及半透明陶瓷器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</si>
  <si>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</si>
  <si>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</si>
  <si>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</si>
  <si>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</si>
  <si>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</si>
  <si>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</si>
  <si>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</si>
  <si>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</si>
  <si>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</si>
  <si>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</si>
  <si>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</si>
  <si>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</si>
  <si>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</si>
  <si>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</si>
  <si>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</si>
  <si>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</si>
  <si>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</si>
  <si>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</si>
  <si>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</si>
  <si>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</si>
  <si>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</si>
  <si>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</si>
  <si>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t>Water works and supply</t>
    <phoneticPr fontId="1" type="noConversion"/>
  </si>
  <si>
    <t>用水</t>
    <phoneticPr fontId="1" type="noConversion"/>
  </si>
  <si>
    <t>Source: Annual Industrial Survey</t>
    <phoneticPr fontId="1" type="noConversion"/>
  </si>
  <si>
    <t>*</t>
    <phoneticPr fontId="1" type="noConversion"/>
  </si>
  <si>
    <t>Revised data</t>
    <phoneticPr fontId="1" type="noConversion"/>
  </si>
  <si>
    <t>修正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</si>
</sst>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B63E-6353-458D-A909-57AE2B8A92BC}">
  <sheetPr codeName="Sheet17"/>
  <dimension ref="A1:S54"/>
  <sheetViews>
    <sheetView tabSelected="1" zoomScale="55" zoomScaleNormal="55" workbookViewId="0">
      <selection activeCell="A47" sqref="A47"/>
    </sheetView>
  </sheetViews>
  <sheetFormatPr defaultRowHeight="14" x14ac:dyDescent="0.3"/>
  <cols>
    <col min="2" max="2" width="46.25" customWidth="1"/>
    <col min="7" max="7" width="14.9140625" customWidth="1"/>
    <col min="9" max="9" width="15.08203125" customWidth="1"/>
    <col min="11" max="11" width="14.25" customWidth="1"/>
    <col min="12" max="12" width="13.08203125" customWidth="1"/>
    <col min="13" max="13" width="14.25" customWidth="1"/>
    <col min="15" max="15" width="13.5" customWidth="1"/>
    <col min="17" max="17" width="14.83203125" customWidth="1"/>
    <col min="19" max="19" width="13.7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A3" t="s">
        <v>2</v>
      </c>
    </row>
    <row r="4" spans="1:19" x14ac:dyDescent="0.3">
      <c r="A4" t="s">
        <v>3</v>
      </c>
    </row>
    <row r="6" spans="1:19" ht="30" customHeight="1" x14ac:dyDescent="0.3">
      <c r="B6" t="s">
        <v>4</v>
      </c>
      <c r="F6" s="1" t="s">
        <v>5</v>
      </c>
      <c r="G6" s="1"/>
      <c r="H6" s="2" t="s">
        <v>6</v>
      </c>
      <c r="I6" s="2"/>
      <c r="J6" s="2" t="s">
        <v>7</v>
      </c>
      <c r="K6" s="2"/>
      <c r="L6" s="2" t="s">
        <v>8</v>
      </c>
      <c r="M6" s="2"/>
      <c r="N6" s="3" t="s">
        <v>9</v>
      </c>
      <c r="O6" s="3"/>
      <c r="P6" s="3" t="s">
        <v>10</v>
      </c>
      <c r="Q6" s="3"/>
      <c r="R6" s="3" t="s">
        <v>11</v>
      </c>
      <c r="S6" s="3"/>
    </row>
    <row r="7" spans="1:19" x14ac:dyDescent="0.3">
      <c r="B7" t="s">
        <v>12</v>
      </c>
      <c r="F7" s="1" t="s">
        <v>13</v>
      </c>
      <c r="G7" s="1"/>
      <c r="H7" s="1" t="s">
        <v>14</v>
      </c>
      <c r="I7" s="1"/>
      <c r="J7" s="1" t="s">
        <v>15</v>
      </c>
      <c r="K7" s="1"/>
      <c r="L7" s="1" t="s">
        <v>16</v>
      </c>
      <c r="N7" t="s">
        <v>17</v>
      </c>
      <c r="P7" t="s">
        <v>18</v>
      </c>
      <c r="R7" t="s">
        <v>19</v>
      </c>
    </row>
    <row r="8" spans="1:19" ht="56" x14ac:dyDescent="0.3">
      <c r="F8" s="1" t="s">
        <v>20</v>
      </c>
      <c r="G8" s="4" t="s">
        <v>21</v>
      </c>
      <c r="H8" s="1" t="s">
        <v>20</v>
      </c>
      <c r="I8" s="4" t="s">
        <v>21</v>
      </c>
      <c r="J8" s="1" t="s">
        <v>20</v>
      </c>
      <c r="K8" s="4" t="s">
        <v>21</v>
      </c>
      <c r="L8" s="1" t="s">
        <v>20</v>
      </c>
      <c r="M8" s="4" t="s">
        <v>21</v>
      </c>
      <c r="N8" s="1" t="s">
        <v>20</v>
      </c>
      <c r="O8" s="4" t="s">
        <v>21</v>
      </c>
      <c r="P8" s="1" t="s">
        <v>20</v>
      </c>
      <c r="Q8" s="4" t="s">
        <v>21</v>
      </c>
      <c r="R8" s="1" t="s">
        <v>20</v>
      </c>
      <c r="S8" s="4" t="s">
        <v>21</v>
      </c>
    </row>
    <row r="9" spans="1:19" ht="28" x14ac:dyDescent="0.3">
      <c r="F9" s="1" t="s">
        <v>22</v>
      </c>
      <c r="G9" s="4" t="s">
        <v>23</v>
      </c>
      <c r="H9" s="1" t="s">
        <v>22</v>
      </c>
      <c r="I9" s="4" t="s">
        <v>23</v>
      </c>
      <c r="J9" s="1" t="s">
        <v>22</v>
      </c>
      <c r="K9" s="4" t="s">
        <v>23</v>
      </c>
      <c r="L9" s="1" t="s">
        <v>22</v>
      </c>
      <c r="M9" s="4" t="s">
        <v>23</v>
      </c>
      <c r="N9" s="1" t="s">
        <v>22</v>
      </c>
      <c r="O9" s="4" t="s">
        <v>23</v>
      </c>
      <c r="P9" s="1" t="s">
        <v>22</v>
      </c>
      <c r="Q9" s="4" t="s">
        <v>23</v>
      </c>
      <c r="R9" s="1" t="s">
        <v>22</v>
      </c>
      <c r="S9" s="4" t="s">
        <v>23</v>
      </c>
    </row>
    <row r="10" spans="1:19" x14ac:dyDescent="0.3">
      <c r="L10" s="3" t="s">
        <v>24</v>
      </c>
      <c r="M10" s="3"/>
      <c r="N10" s="3"/>
      <c r="O10" s="3"/>
    </row>
    <row r="11" spans="1:19" x14ac:dyDescent="0.3">
      <c r="D11" t="s">
        <v>20</v>
      </c>
      <c r="E11" t="s">
        <v>22</v>
      </c>
      <c r="F11">
        <f>SUM(F12,F45,F13)</f>
        <v>1206</v>
      </c>
      <c r="G11">
        <f t="shared" ref="G11:S11" si="0">SUM(G12,G45,G13)</f>
        <v>318</v>
      </c>
      <c r="H11">
        <f t="shared" si="0"/>
        <v>61584</v>
      </c>
      <c r="I11">
        <f t="shared" si="0"/>
        <v>920</v>
      </c>
      <c r="J11">
        <f t="shared" si="0"/>
        <v>60673</v>
      </c>
      <c r="K11">
        <f t="shared" si="0"/>
        <v>574</v>
      </c>
      <c r="L11">
        <f t="shared" si="0"/>
        <v>1078479</v>
      </c>
      <c r="M11">
        <f t="shared" si="0"/>
        <v>9174</v>
      </c>
      <c r="N11">
        <f t="shared" si="0"/>
        <v>6588955</v>
      </c>
      <c r="O11">
        <f t="shared" si="0"/>
        <v>42358</v>
      </c>
      <c r="P11">
        <f t="shared" si="0"/>
        <v>4559066</v>
      </c>
      <c r="Q11">
        <f t="shared" si="0"/>
        <v>23179</v>
      </c>
      <c r="R11">
        <f t="shared" si="0"/>
        <v>2008817</v>
      </c>
      <c r="S11">
        <f t="shared" si="0"/>
        <v>19180</v>
      </c>
    </row>
    <row r="12" spans="1:19" x14ac:dyDescent="0.3">
      <c r="B12" s="5" t="s">
        <v>25</v>
      </c>
      <c r="C12" s="5" t="s">
        <v>26</v>
      </c>
      <c r="D12" s="6"/>
      <c r="E12" s="6"/>
      <c r="F12">
        <v>1</v>
      </c>
      <c r="H12">
        <v>38</v>
      </c>
      <c r="J12">
        <v>38</v>
      </c>
      <c r="L12">
        <v>2308</v>
      </c>
      <c r="N12">
        <v>16045</v>
      </c>
      <c r="P12">
        <v>5077</v>
      </c>
      <c r="R12">
        <v>10968</v>
      </c>
    </row>
    <row r="13" spans="1:19" x14ac:dyDescent="0.3">
      <c r="B13" t="s">
        <v>27</v>
      </c>
      <c r="C13" t="s">
        <v>28</v>
      </c>
      <c r="F13">
        <f>SUM(F14,F18,F23,F26,F29,F33,F37,F43)</f>
        <v>1203</v>
      </c>
      <c r="G13">
        <f t="shared" ref="G13:S13" si="1">SUM(G14,G18,G23,G26,G29,G33,G37,G43)</f>
        <v>318</v>
      </c>
      <c r="H13">
        <f t="shared" si="1"/>
        <v>60487</v>
      </c>
      <c r="I13">
        <f t="shared" si="1"/>
        <v>920</v>
      </c>
      <c r="J13">
        <f t="shared" si="1"/>
        <v>59596</v>
      </c>
      <c r="K13">
        <f t="shared" si="1"/>
        <v>574</v>
      </c>
      <c r="L13">
        <f t="shared" si="1"/>
        <v>1003581</v>
      </c>
      <c r="M13">
        <f t="shared" si="1"/>
        <v>9174</v>
      </c>
      <c r="N13">
        <f t="shared" si="1"/>
        <v>6064511</v>
      </c>
      <c r="O13">
        <f t="shared" si="1"/>
        <v>42358</v>
      </c>
      <c r="P13">
        <f t="shared" si="1"/>
        <v>4263574</v>
      </c>
      <c r="Q13">
        <f t="shared" si="1"/>
        <v>23179</v>
      </c>
      <c r="R13">
        <f t="shared" si="1"/>
        <v>1800936</v>
      </c>
      <c r="S13">
        <f t="shared" si="1"/>
        <v>19180</v>
      </c>
    </row>
    <row r="14" spans="1:19" x14ac:dyDescent="0.3">
      <c r="A14" s="7">
        <v>31</v>
      </c>
      <c r="B14" t="s">
        <v>29</v>
      </c>
      <c r="C14" t="s">
        <v>30</v>
      </c>
      <c r="F14">
        <f>SUM(F15:F17)</f>
        <v>90</v>
      </c>
      <c r="G14">
        <f t="shared" ref="G14:S14" si="2">SUM(G15:G17)</f>
        <v>42</v>
      </c>
      <c r="H14">
        <f t="shared" si="2"/>
        <v>1265</v>
      </c>
      <c r="I14">
        <f t="shared" si="2"/>
        <v>132</v>
      </c>
      <c r="J14">
        <f t="shared" si="2"/>
        <v>1154</v>
      </c>
      <c r="K14">
        <f t="shared" si="2"/>
        <v>77</v>
      </c>
      <c r="L14">
        <f t="shared" si="2"/>
        <v>18656</v>
      </c>
      <c r="M14">
        <f t="shared" si="2"/>
        <v>1103</v>
      </c>
      <c r="N14">
        <f t="shared" si="2"/>
        <v>133629</v>
      </c>
      <c r="O14">
        <f t="shared" si="2"/>
        <v>7246</v>
      </c>
      <c r="P14">
        <f t="shared" si="2"/>
        <v>99862</v>
      </c>
      <c r="Q14">
        <f t="shared" si="2"/>
        <v>4370</v>
      </c>
      <c r="R14">
        <f t="shared" si="2"/>
        <v>33767</v>
      </c>
      <c r="S14">
        <f t="shared" si="2"/>
        <v>2877</v>
      </c>
    </row>
    <row r="15" spans="1:19" x14ac:dyDescent="0.3">
      <c r="A15" s="8" t="s">
        <v>31</v>
      </c>
      <c r="B15" t="s">
        <v>32</v>
      </c>
      <c r="C15" t="s">
        <v>33</v>
      </c>
      <c r="F15">
        <v>74</v>
      </c>
      <c r="G15">
        <v>34</v>
      </c>
      <c r="H15">
        <v>1009</v>
      </c>
      <c r="I15">
        <v>114</v>
      </c>
      <c r="J15">
        <v>910</v>
      </c>
      <c r="K15">
        <v>68</v>
      </c>
      <c r="L15">
        <v>14391</v>
      </c>
      <c r="M15">
        <v>1033</v>
      </c>
      <c r="N15">
        <v>108853</v>
      </c>
      <c r="O15">
        <v>6561</v>
      </c>
      <c r="P15">
        <v>85716</v>
      </c>
      <c r="Q15">
        <v>3911</v>
      </c>
      <c r="R15">
        <v>23137</v>
      </c>
      <c r="S15">
        <v>2650</v>
      </c>
    </row>
    <row r="16" spans="1:19" x14ac:dyDescent="0.3">
      <c r="A16">
        <v>313</v>
      </c>
      <c r="B16" t="s">
        <v>34</v>
      </c>
      <c r="C16" t="s">
        <v>35</v>
      </c>
      <c r="F16">
        <v>15</v>
      </c>
      <c r="G16">
        <v>8</v>
      </c>
      <c r="H16">
        <v>202</v>
      </c>
      <c r="I16">
        <v>18</v>
      </c>
      <c r="J16">
        <v>190</v>
      </c>
      <c r="K16">
        <v>9</v>
      </c>
      <c r="L16">
        <v>3624</v>
      </c>
      <c r="M16">
        <v>70</v>
      </c>
      <c r="N16">
        <v>21867</v>
      </c>
      <c r="O16">
        <v>685</v>
      </c>
      <c r="P16">
        <v>12273</v>
      </c>
      <c r="Q16">
        <v>459</v>
      </c>
      <c r="R16">
        <v>9594</v>
      </c>
      <c r="S16">
        <v>227</v>
      </c>
    </row>
    <row r="17" spans="1:19" x14ac:dyDescent="0.3">
      <c r="A17">
        <v>314</v>
      </c>
      <c r="B17" t="s">
        <v>36</v>
      </c>
      <c r="C17" t="s">
        <v>37</v>
      </c>
      <c r="F17">
        <v>1</v>
      </c>
      <c r="H17">
        <v>54</v>
      </c>
      <c r="J17">
        <v>54</v>
      </c>
      <c r="L17">
        <v>641</v>
      </c>
      <c r="N17">
        <v>2909</v>
      </c>
      <c r="P17">
        <v>1873</v>
      </c>
      <c r="R17">
        <v>1036</v>
      </c>
    </row>
    <row r="18" spans="1:19" x14ac:dyDescent="0.3">
      <c r="A18" s="7">
        <v>32</v>
      </c>
      <c r="B18" t="s">
        <v>38</v>
      </c>
      <c r="C18" t="s">
        <v>39</v>
      </c>
      <c r="F18">
        <f>SUM(F19:F22)</f>
        <v>600</v>
      </c>
      <c r="G18">
        <f t="shared" ref="G18:S18" si="3">SUM(G19:G22)</f>
        <v>112</v>
      </c>
      <c r="H18">
        <f t="shared" si="3"/>
        <v>40236</v>
      </c>
      <c r="I18">
        <f t="shared" si="3"/>
        <v>293</v>
      </c>
      <c r="J18">
        <f t="shared" si="3"/>
        <v>39876</v>
      </c>
      <c r="K18">
        <f t="shared" si="3"/>
        <v>160</v>
      </c>
      <c r="L18">
        <f t="shared" si="3"/>
        <v>656428</v>
      </c>
      <c r="M18">
        <f t="shared" si="3"/>
        <v>2262</v>
      </c>
      <c r="N18">
        <f t="shared" si="3"/>
        <v>4299673</v>
      </c>
      <c r="O18">
        <f t="shared" si="3"/>
        <v>10076</v>
      </c>
      <c r="P18">
        <f t="shared" si="3"/>
        <v>3124994</v>
      </c>
      <c r="Q18">
        <f t="shared" si="3"/>
        <v>4293</v>
      </c>
      <c r="R18">
        <f t="shared" si="3"/>
        <v>1174679</v>
      </c>
      <c r="S18">
        <f t="shared" si="3"/>
        <v>5785</v>
      </c>
    </row>
    <row r="19" spans="1:19" x14ac:dyDescent="0.3">
      <c r="A19">
        <v>321</v>
      </c>
      <c r="B19" t="s">
        <v>40</v>
      </c>
      <c r="C19" t="s">
        <v>41</v>
      </c>
      <c r="F19">
        <v>130</v>
      </c>
      <c r="G19">
        <v>18</v>
      </c>
      <c r="H19">
        <v>9185</v>
      </c>
      <c r="I19">
        <v>58</v>
      </c>
      <c r="J19">
        <v>9114</v>
      </c>
      <c r="K19">
        <v>35</v>
      </c>
      <c r="L19">
        <v>166398</v>
      </c>
      <c r="M19">
        <v>474</v>
      </c>
      <c r="N19">
        <v>1330626</v>
      </c>
      <c r="O19">
        <v>2396</v>
      </c>
      <c r="P19">
        <v>987047</v>
      </c>
      <c r="Q19">
        <v>1294</v>
      </c>
      <c r="R19">
        <v>343579</v>
      </c>
      <c r="S19">
        <v>1103</v>
      </c>
    </row>
    <row r="20" spans="1:19" ht="42" x14ac:dyDescent="0.3">
      <c r="A20">
        <v>322</v>
      </c>
      <c r="B20" t="s">
        <v>42</v>
      </c>
      <c r="C20" s="4" t="s">
        <v>43</v>
      </c>
      <c r="F20">
        <v>444</v>
      </c>
      <c r="G20">
        <v>90</v>
      </c>
      <c r="H20">
        <v>29249</v>
      </c>
      <c r="I20">
        <v>222</v>
      </c>
      <c r="J20">
        <v>28972</v>
      </c>
      <c r="K20">
        <v>115</v>
      </c>
      <c r="L20">
        <v>460356</v>
      </c>
      <c r="M20">
        <v>1655</v>
      </c>
      <c r="N20">
        <v>2836832</v>
      </c>
      <c r="O20">
        <v>7192</v>
      </c>
      <c r="P20">
        <v>2047071</v>
      </c>
      <c r="Q20">
        <v>2782</v>
      </c>
      <c r="R20">
        <v>789761</v>
      </c>
      <c r="S20">
        <v>4411</v>
      </c>
    </row>
    <row r="21" spans="1:19" ht="56" x14ac:dyDescent="0.3">
      <c r="A21">
        <v>323</v>
      </c>
      <c r="B21" s="4" t="s">
        <v>44</v>
      </c>
      <c r="C21" s="4" t="s">
        <v>45</v>
      </c>
      <c r="F21">
        <v>15</v>
      </c>
      <c r="H21">
        <v>1474</v>
      </c>
      <c r="J21">
        <v>1472</v>
      </c>
      <c r="L21">
        <v>25409</v>
      </c>
      <c r="N21">
        <v>117973</v>
      </c>
      <c r="P21">
        <v>84239</v>
      </c>
      <c r="R21">
        <v>33734</v>
      </c>
    </row>
    <row r="22" spans="1:19" ht="42" x14ac:dyDescent="0.3">
      <c r="A22">
        <v>324</v>
      </c>
      <c r="B22" t="s">
        <v>46</v>
      </c>
      <c r="C22" s="4" t="s">
        <v>47</v>
      </c>
      <c r="F22">
        <v>11</v>
      </c>
      <c r="G22">
        <v>4</v>
      </c>
      <c r="H22">
        <v>328</v>
      </c>
      <c r="I22">
        <v>13</v>
      </c>
      <c r="J22">
        <v>318</v>
      </c>
      <c r="K22">
        <v>10</v>
      </c>
      <c r="L22">
        <v>4265</v>
      </c>
      <c r="M22">
        <v>133</v>
      </c>
      <c r="N22">
        <v>14242</v>
      </c>
      <c r="O22">
        <v>488</v>
      </c>
      <c r="P22">
        <v>6637</v>
      </c>
      <c r="Q22">
        <v>217</v>
      </c>
      <c r="R22">
        <v>7605</v>
      </c>
      <c r="S22">
        <v>271</v>
      </c>
    </row>
    <row r="23" spans="1:19" ht="28" x14ac:dyDescent="0.3">
      <c r="A23" s="7">
        <v>33</v>
      </c>
      <c r="B23" t="s">
        <v>48</v>
      </c>
      <c r="C23" s="4" t="s">
        <v>49</v>
      </c>
      <c r="F23">
        <f>SUM(F24:F25)</f>
        <v>76</v>
      </c>
      <c r="G23">
        <f t="shared" ref="G23:S23" si="4">SUM(G24:G25)</f>
        <v>33</v>
      </c>
      <c r="H23">
        <f t="shared" si="4"/>
        <v>1044</v>
      </c>
      <c r="I23">
        <f t="shared" si="4"/>
        <v>86</v>
      </c>
      <c r="J23">
        <f t="shared" si="4"/>
        <v>961</v>
      </c>
      <c r="K23">
        <f t="shared" si="4"/>
        <v>56</v>
      </c>
      <c r="L23">
        <f t="shared" si="4"/>
        <v>17077</v>
      </c>
      <c r="M23">
        <f t="shared" si="4"/>
        <v>929</v>
      </c>
      <c r="N23">
        <f t="shared" si="4"/>
        <v>53579</v>
      </c>
      <c r="O23">
        <f t="shared" si="4"/>
        <v>4165</v>
      </c>
      <c r="P23">
        <f t="shared" si="4"/>
        <v>29248</v>
      </c>
      <c r="Q23">
        <f t="shared" si="4"/>
        <v>2236</v>
      </c>
      <c r="R23">
        <f t="shared" si="4"/>
        <v>24331</v>
      </c>
      <c r="S23">
        <f t="shared" si="4"/>
        <v>1927</v>
      </c>
    </row>
    <row r="24" spans="1:19" ht="70" x14ac:dyDescent="0.3">
      <c r="A24">
        <v>331</v>
      </c>
      <c r="B24" t="s">
        <v>50</v>
      </c>
      <c r="C24" s="4" t="s">
        <v>51</v>
      </c>
      <c r="F24">
        <v>32</v>
      </c>
      <c r="G24">
        <v>21</v>
      </c>
      <c r="H24">
        <v>228</v>
      </c>
      <c r="I24">
        <v>50</v>
      </c>
      <c r="J24">
        <v>190</v>
      </c>
      <c r="K24">
        <v>32</v>
      </c>
      <c r="L24">
        <v>2901</v>
      </c>
      <c r="M24">
        <v>493</v>
      </c>
      <c r="N24">
        <v>11542</v>
      </c>
      <c r="O24">
        <v>2363</v>
      </c>
      <c r="P24">
        <v>6393</v>
      </c>
      <c r="Q24">
        <v>1235</v>
      </c>
      <c r="R24">
        <v>5149</v>
      </c>
      <c r="S24">
        <v>1127</v>
      </c>
    </row>
    <row r="25" spans="1:19" ht="56" x14ac:dyDescent="0.3">
      <c r="A25">
        <v>332</v>
      </c>
      <c r="B25" t="s">
        <v>52</v>
      </c>
      <c r="C25" s="4" t="s">
        <v>53</v>
      </c>
      <c r="F25">
        <v>44</v>
      </c>
      <c r="G25">
        <v>12</v>
      </c>
      <c r="H25">
        <v>816</v>
      </c>
      <c r="I25">
        <v>36</v>
      </c>
      <c r="J25">
        <v>771</v>
      </c>
      <c r="K25">
        <v>24</v>
      </c>
      <c r="L25">
        <v>14176</v>
      </c>
      <c r="M25">
        <v>436</v>
      </c>
      <c r="N25">
        <v>42037</v>
      </c>
      <c r="O25">
        <v>1802</v>
      </c>
      <c r="P25">
        <v>22855</v>
      </c>
      <c r="Q25">
        <v>1001</v>
      </c>
      <c r="R25">
        <v>19182</v>
      </c>
      <c r="S25">
        <v>800</v>
      </c>
    </row>
    <row r="26" spans="1:19" x14ac:dyDescent="0.3">
      <c r="A26" s="7">
        <v>34</v>
      </c>
      <c r="B26" t="s">
        <v>54</v>
      </c>
      <c r="C26" s="5" t="s">
        <v>55</v>
      </c>
      <c r="F26">
        <f>SUM(F27:F28)</f>
        <v>86</v>
      </c>
      <c r="G26">
        <f t="shared" ref="G26:S26" si="5">SUM(G27:G28)</f>
        <v>31</v>
      </c>
      <c r="H26">
        <f t="shared" si="5"/>
        <v>1488</v>
      </c>
      <c r="I26">
        <f t="shared" si="5"/>
        <v>88</v>
      </c>
      <c r="J26">
        <f t="shared" si="5"/>
        <v>1412</v>
      </c>
      <c r="K26">
        <f t="shared" si="5"/>
        <v>48</v>
      </c>
      <c r="L26">
        <f t="shared" si="5"/>
        <v>28906</v>
      </c>
      <c r="M26">
        <f t="shared" si="5"/>
        <v>674</v>
      </c>
      <c r="N26">
        <f t="shared" si="5"/>
        <v>111234</v>
      </c>
      <c r="O26">
        <f t="shared" si="5"/>
        <v>3645</v>
      </c>
      <c r="P26">
        <f t="shared" si="5"/>
        <v>70229</v>
      </c>
      <c r="Q26">
        <f t="shared" si="5"/>
        <v>2182</v>
      </c>
      <c r="R26">
        <f t="shared" si="5"/>
        <v>41005</v>
      </c>
      <c r="S26">
        <f t="shared" si="5"/>
        <v>1462</v>
      </c>
    </row>
    <row r="27" spans="1:19" x14ac:dyDescent="0.3">
      <c r="A27" s="5">
        <v>341</v>
      </c>
      <c r="B27" s="5" t="s">
        <v>56</v>
      </c>
      <c r="C27" s="5" t="s">
        <v>57</v>
      </c>
      <c r="D27" s="5"/>
      <c r="E27" s="5"/>
      <c r="F27" s="5">
        <v>35</v>
      </c>
      <c r="G27" s="5">
        <v>11</v>
      </c>
      <c r="H27" s="5">
        <v>510</v>
      </c>
      <c r="I27" s="5">
        <v>33</v>
      </c>
      <c r="J27" s="5">
        <v>478</v>
      </c>
      <c r="K27" s="5">
        <v>18</v>
      </c>
      <c r="L27" s="5">
        <v>8695</v>
      </c>
      <c r="M27" s="5">
        <v>258</v>
      </c>
      <c r="N27" s="5">
        <v>56927</v>
      </c>
      <c r="O27" s="5">
        <v>1813</v>
      </c>
      <c r="P27" s="5">
        <v>41942</v>
      </c>
      <c r="Q27" s="5">
        <v>1292</v>
      </c>
      <c r="R27" s="5">
        <v>14985</v>
      </c>
      <c r="S27" s="5">
        <v>520</v>
      </c>
    </row>
    <row r="28" spans="1:19" ht="42" x14ac:dyDescent="0.3">
      <c r="A28">
        <v>342</v>
      </c>
      <c r="B28" t="s">
        <v>58</v>
      </c>
      <c r="C28" s="4" t="s">
        <v>59</v>
      </c>
      <c r="F28">
        <v>51</v>
      </c>
      <c r="G28">
        <v>20</v>
      </c>
      <c r="H28" s="5">
        <v>978</v>
      </c>
      <c r="I28" s="5">
        <v>55</v>
      </c>
      <c r="J28" s="5">
        <v>934</v>
      </c>
      <c r="K28" s="5">
        <v>30</v>
      </c>
      <c r="L28" s="5">
        <v>20211</v>
      </c>
      <c r="M28" s="5">
        <v>416</v>
      </c>
      <c r="N28" s="5">
        <v>54307</v>
      </c>
      <c r="O28" s="5">
        <v>1832</v>
      </c>
      <c r="P28" s="5">
        <v>28287</v>
      </c>
      <c r="Q28" s="5">
        <v>890</v>
      </c>
      <c r="R28" s="5">
        <v>26020</v>
      </c>
      <c r="S28" s="5">
        <v>942</v>
      </c>
    </row>
    <row r="29" spans="1:19" ht="70" x14ac:dyDescent="0.3">
      <c r="A29" s="7">
        <v>35</v>
      </c>
      <c r="B29" s="4" t="s">
        <v>60</v>
      </c>
      <c r="C29" s="4" t="s">
        <v>61</v>
      </c>
      <c r="F29">
        <f>SUM(F30:F32)</f>
        <v>78</v>
      </c>
      <c r="G29">
        <f t="shared" ref="G29:S29" si="6">SUM(G30:G32)</f>
        <v>9</v>
      </c>
      <c r="H29">
        <f t="shared" si="6"/>
        <v>6134</v>
      </c>
      <c r="I29">
        <f t="shared" si="6"/>
        <v>31</v>
      </c>
      <c r="J29">
        <f t="shared" si="6"/>
        <v>6092</v>
      </c>
      <c r="K29">
        <f t="shared" si="6"/>
        <v>26</v>
      </c>
      <c r="L29">
        <f t="shared" si="6"/>
        <v>104768</v>
      </c>
      <c r="M29">
        <f t="shared" si="6"/>
        <v>437</v>
      </c>
      <c r="N29">
        <f t="shared" si="6"/>
        <v>548273</v>
      </c>
      <c r="O29">
        <f t="shared" si="6"/>
        <v>3557</v>
      </c>
      <c r="P29">
        <f t="shared" si="6"/>
        <v>354374</v>
      </c>
      <c r="Q29">
        <f t="shared" si="6"/>
        <v>2725</v>
      </c>
      <c r="R29">
        <f t="shared" si="6"/>
        <v>193899</v>
      </c>
      <c r="S29">
        <f t="shared" si="6"/>
        <v>833</v>
      </c>
    </row>
    <row r="30" spans="1:19" ht="28" x14ac:dyDescent="0.3">
      <c r="A30">
        <v>352</v>
      </c>
      <c r="B30" t="s">
        <v>62</v>
      </c>
      <c r="C30" s="4" t="s">
        <v>63</v>
      </c>
      <c r="F30">
        <v>10</v>
      </c>
      <c r="G30">
        <v>1</v>
      </c>
      <c r="H30" s="5">
        <v>460</v>
      </c>
      <c r="I30" s="5">
        <v>2</v>
      </c>
      <c r="J30" s="5">
        <v>459</v>
      </c>
      <c r="K30" s="5">
        <v>2</v>
      </c>
      <c r="L30" s="5">
        <v>6160</v>
      </c>
      <c r="M30" s="5">
        <v>24</v>
      </c>
      <c r="N30" s="5">
        <v>22479</v>
      </c>
      <c r="O30" s="5">
        <v>106</v>
      </c>
      <c r="P30" s="5">
        <v>11906</v>
      </c>
      <c r="Q30" s="5">
        <v>73</v>
      </c>
      <c r="R30" s="5">
        <v>10573</v>
      </c>
      <c r="S30" s="5">
        <v>33</v>
      </c>
    </row>
    <row r="31" spans="1:19" x14ac:dyDescent="0.3">
      <c r="A31" s="5">
        <v>355</v>
      </c>
      <c r="B31" s="5" t="s">
        <v>64</v>
      </c>
      <c r="C31" s="5" t="s">
        <v>65</v>
      </c>
      <c r="D31" s="5"/>
      <c r="E31" s="5"/>
      <c r="F31" s="5">
        <v>1</v>
      </c>
      <c r="G31" s="5"/>
      <c r="H31" s="5">
        <v>34</v>
      </c>
      <c r="I31" s="5"/>
      <c r="J31" s="5">
        <v>34</v>
      </c>
      <c r="K31" s="5"/>
      <c r="L31" s="5">
        <v>432</v>
      </c>
      <c r="N31" s="5">
        <v>2666</v>
      </c>
      <c r="P31" s="5">
        <v>2005</v>
      </c>
      <c r="R31" s="5">
        <v>661</v>
      </c>
    </row>
    <row r="32" spans="1:19" x14ac:dyDescent="0.3">
      <c r="A32">
        <v>356</v>
      </c>
      <c r="B32" t="s">
        <v>66</v>
      </c>
      <c r="C32" s="4" t="s">
        <v>67</v>
      </c>
      <c r="F32">
        <v>67</v>
      </c>
      <c r="G32">
        <v>8</v>
      </c>
      <c r="H32" s="5">
        <v>5640</v>
      </c>
      <c r="I32" s="5">
        <v>29</v>
      </c>
      <c r="J32" s="5">
        <v>5599</v>
      </c>
      <c r="K32" s="5">
        <v>24</v>
      </c>
      <c r="L32" s="5">
        <v>98176</v>
      </c>
      <c r="M32" s="5">
        <v>413</v>
      </c>
      <c r="N32" s="5">
        <v>523128</v>
      </c>
      <c r="O32" s="5">
        <v>3451</v>
      </c>
      <c r="P32" s="5">
        <v>340463</v>
      </c>
      <c r="Q32" s="5">
        <v>2652</v>
      </c>
      <c r="R32" s="5">
        <v>182665</v>
      </c>
      <c r="S32" s="5">
        <v>800</v>
      </c>
    </row>
    <row r="33" spans="1:19" ht="84" x14ac:dyDescent="0.3">
      <c r="A33" s="7">
        <v>36</v>
      </c>
      <c r="B33" t="s">
        <v>68</v>
      </c>
      <c r="C33" s="4" t="s">
        <v>69</v>
      </c>
      <c r="F33">
        <f>SUM(F34:F36)</f>
        <v>23</v>
      </c>
      <c r="G33">
        <f t="shared" ref="G33:S33" si="7">SUM(G34:G36)</f>
        <v>7</v>
      </c>
      <c r="H33">
        <f t="shared" si="7"/>
        <v>846</v>
      </c>
      <c r="I33">
        <f t="shared" si="7"/>
        <v>23</v>
      </c>
      <c r="J33">
        <f t="shared" si="7"/>
        <v>805</v>
      </c>
      <c r="K33">
        <f t="shared" si="7"/>
        <v>12</v>
      </c>
      <c r="L33">
        <f t="shared" si="7"/>
        <v>20240</v>
      </c>
      <c r="M33">
        <f t="shared" si="7"/>
        <v>224</v>
      </c>
      <c r="N33">
        <f t="shared" si="7"/>
        <v>46835</v>
      </c>
      <c r="O33">
        <f t="shared" si="7"/>
        <v>1291</v>
      </c>
      <c r="P33">
        <f t="shared" si="7"/>
        <v>26736</v>
      </c>
      <c r="Q33">
        <f t="shared" si="7"/>
        <v>764</v>
      </c>
      <c r="R33">
        <f t="shared" si="7"/>
        <v>20099</v>
      </c>
      <c r="S33">
        <f t="shared" si="7"/>
        <v>526</v>
      </c>
    </row>
    <row r="34" spans="1:19" ht="42" x14ac:dyDescent="0.3">
      <c r="A34" s="5">
        <v>361</v>
      </c>
      <c r="B34" s="5" t="s">
        <v>70</v>
      </c>
      <c r="C34" s="9" t="s">
        <v>71</v>
      </c>
      <c r="D34" s="5"/>
      <c r="E34" s="5"/>
      <c r="F34" s="5">
        <v>14</v>
      </c>
      <c r="G34" s="5">
        <v>2</v>
      </c>
      <c r="H34" s="5">
        <v>642</v>
      </c>
      <c r="I34" s="5">
        <v>7</v>
      </c>
      <c r="J34" s="5">
        <v>594</v>
      </c>
      <c r="K34" s="5">
        <v>2</v>
      </c>
      <c r="L34" s="5">
        <v>13317</v>
      </c>
      <c r="M34" s="5">
        <v>36</v>
      </c>
      <c r="N34" s="5">
        <v>43786</v>
      </c>
      <c r="O34" s="5">
        <v>170</v>
      </c>
      <c r="P34" s="5">
        <v>24893</v>
      </c>
      <c r="Q34" s="5">
        <v>62</v>
      </c>
      <c r="R34" s="5">
        <v>18893</v>
      </c>
      <c r="S34" s="5">
        <v>107</v>
      </c>
    </row>
    <row r="35" spans="1:19" ht="42" x14ac:dyDescent="0.3">
      <c r="A35">
        <v>362</v>
      </c>
      <c r="B35" t="s">
        <v>72</v>
      </c>
      <c r="C35" s="4" t="s">
        <v>73</v>
      </c>
      <c r="F35">
        <v>5</v>
      </c>
      <c r="G35">
        <v>5</v>
      </c>
      <c r="H35" s="5">
        <v>14</v>
      </c>
      <c r="I35" s="5">
        <v>16</v>
      </c>
      <c r="J35" s="5">
        <v>10</v>
      </c>
      <c r="K35" s="5">
        <v>10</v>
      </c>
      <c r="L35" s="5">
        <v>188</v>
      </c>
      <c r="M35" s="5">
        <v>188</v>
      </c>
      <c r="N35" s="5">
        <v>1121</v>
      </c>
      <c r="O35" s="5">
        <v>1121</v>
      </c>
      <c r="P35" s="5">
        <v>702</v>
      </c>
      <c r="Q35" s="5">
        <v>702</v>
      </c>
      <c r="R35" s="5">
        <v>419</v>
      </c>
      <c r="S35" s="5">
        <v>419</v>
      </c>
    </row>
    <row r="36" spans="1:19" ht="42" x14ac:dyDescent="0.3">
      <c r="A36">
        <v>369</v>
      </c>
      <c r="B36" t="s">
        <v>74</v>
      </c>
      <c r="C36" s="4" t="s">
        <v>75</v>
      </c>
      <c r="F36">
        <v>4</v>
      </c>
      <c r="H36" s="5">
        <v>190</v>
      </c>
      <c r="I36" s="5"/>
      <c r="J36" s="5">
        <v>201</v>
      </c>
      <c r="K36" s="5"/>
      <c r="L36" s="5">
        <v>6735</v>
      </c>
      <c r="M36" s="5"/>
      <c r="N36" s="5">
        <v>1928</v>
      </c>
      <c r="O36" s="5"/>
      <c r="P36" s="5">
        <v>1141</v>
      </c>
      <c r="Q36" s="5"/>
      <c r="R36" s="5">
        <v>787</v>
      </c>
      <c r="S36" s="5"/>
    </row>
    <row r="37" spans="1:19" ht="56" x14ac:dyDescent="0.3">
      <c r="A37" s="7">
        <v>38</v>
      </c>
      <c r="B37" t="s">
        <v>76</v>
      </c>
      <c r="C37" s="4" t="s">
        <v>77</v>
      </c>
      <c r="F37">
        <f>SUM(F38:F42)</f>
        <v>169</v>
      </c>
      <c r="G37">
        <f t="shared" ref="G37:S37" si="8">SUM(G38:G42)</f>
        <v>66</v>
      </c>
      <c r="H37">
        <f t="shared" si="8"/>
        <v>6742</v>
      </c>
      <c r="I37">
        <f t="shared" si="8"/>
        <v>205</v>
      </c>
      <c r="J37">
        <f t="shared" si="8"/>
        <v>6629</v>
      </c>
      <c r="K37">
        <f t="shared" si="8"/>
        <v>154</v>
      </c>
      <c r="L37">
        <f t="shared" si="8"/>
        <v>115044</v>
      </c>
      <c r="M37">
        <f t="shared" si="8"/>
        <v>2906</v>
      </c>
      <c r="N37">
        <f t="shared" si="8"/>
        <v>619247</v>
      </c>
      <c r="O37">
        <f t="shared" si="8"/>
        <v>9702</v>
      </c>
      <c r="P37">
        <f t="shared" si="8"/>
        <v>393566</v>
      </c>
      <c r="Q37">
        <f t="shared" si="8"/>
        <v>5033</v>
      </c>
      <c r="R37">
        <f t="shared" si="8"/>
        <v>225681</v>
      </c>
      <c r="S37">
        <f t="shared" si="8"/>
        <v>4669</v>
      </c>
    </row>
    <row r="38" spans="1:19" ht="56" x14ac:dyDescent="0.3">
      <c r="A38">
        <v>381</v>
      </c>
      <c r="B38" t="s">
        <v>78</v>
      </c>
      <c r="C38" s="4" t="s">
        <v>79</v>
      </c>
      <c r="F38">
        <v>74</v>
      </c>
      <c r="G38">
        <v>41</v>
      </c>
      <c r="H38" s="5">
        <v>2536</v>
      </c>
      <c r="I38" s="5">
        <v>121</v>
      </c>
      <c r="J38" s="5">
        <v>2485</v>
      </c>
      <c r="K38" s="5">
        <v>92</v>
      </c>
      <c r="L38" s="5">
        <v>43773</v>
      </c>
      <c r="M38" s="5">
        <v>1710</v>
      </c>
      <c r="N38" s="5">
        <v>306467</v>
      </c>
      <c r="O38" s="5">
        <v>5596</v>
      </c>
      <c r="P38" s="5">
        <v>189517</v>
      </c>
      <c r="Q38" s="5">
        <v>2833</v>
      </c>
      <c r="R38" s="5">
        <v>116950</v>
      </c>
      <c r="S38" s="5">
        <v>2762</v>
      </c>
    </row>
    <row r="39" spans="1:19" ht="42" x14ac:dyDescent="0.3">
      <c r="A39">
        <v>382</v>
      </c>
      <c r="B39" t="s">
        <v>80</v>
      </c>
      <c r="C39" s="4" t="s">
        <v>81</v>
      </c>
      <c r="F39">
        <v>19</v>
      </c>
      <c r="G39">
        <v>12</v>
      </c>
      <c r="H39" s="5">
        <v>699</v>
      </c>
      <c r="I39" s="5">
        <v>38</v>
      </c>
      <c r="J39" s="5">
        <v>679</v>
      </c>
      <c r="K39" s="5">
        <v>29</v>
      </c>
      <c r="L39" s="5">
        <v>12013</v>
      </c>
      <c r="M39" s="5">
        <v>619</v>
      </c>
      <c r="N39" s="5">
        <v>57875</v>
      </c>
      <c r="O39" s="5">
        <v>1644</v>
      </c>
      <c r="P39" s="5">
        <v>28418</v>
      </c>
      <c r="Q39" s="5">
        <v>689</v>
      </c>
      <c r="R39" s="5">
        <v>29457</v>
      </c>
      <c r="S39" s="5">
        <v>956</v>
      </c>
    </row>
    <row r="40" spans="1:19" ht="42" x14ac:dyDescent="0.3">
      <c r="A40">
        <v>383</v>
      </c>
      <c r="B40" t="s">
        <v>82</v>
      </c>
      <c r="C40" s="4" t="s">
        <v>83</v>
      </c>
      <c r="F40">
        <v>34</v>
      </c>
      <c r="G40">
        <v>2</v>
      </c>
      <c r="H40" s="5">
        <v>2148</v>
      </c>
      <c r="I40" s="5">
        <v>8</v>
      </c>
      <c r="J40" s="5">
        <v>2142</v>
      </c>
      <c r="K40" s="5">
        <v>7</v>
      </c>
      <c r="L40" s="5">
        <v>28547</v>
      </c>
      <c r="M40" s="5">
        <v>128</v>
      </c>
      <c r="N40" s="5">
        <v>158960</v>
      </c>
      <c r="O40" s="5">
        <v>307</v>
      </c>
      <c r="P40" s="5">
        <v>123852</v>
      </c>
      <c r="Q40" s="5">
        <v>108</v>
      </c>
      <c r="R40" s="5">
        <v>35108</v>
      </c>
      <c r="S40" s="5">
        <v>199</v>
      </c>
    </row>
    <row r="41" spans="1:19" ht="28" x14ac:dyDescent="0.3">
      <c r="A41">
        <v>384</v>
      </c>
      <c r="B41" t="s">
        <v>84</v>
      </c>
      <c r="C41" s="4" t="s">
        <v>85</v>
      </c>
      <c r="F41">
        <v>34</v>
      </c>
      <c r="G41">
        <v>11</v>
      </c>
      <c r="H41" s="5">
        <v>517</v>
      </c>
      <c r="I41" s="5">
        <v>38</v>
      </c>
      <c r="J41" s="5">
        <v>482</v>
      </c>
      <c r="K41" s="5">
        <v>26</v>
      </c>
      <c r="L41" s="5">
        <v>16454</v>
      </c>
      <c r="M41" s="5">
        <v>449</v>
      </c>
      <c r="N41" s="5">
        <v>40914</v>
      </c>
      <c r="O41" s="5">
        <v>2155</v>
      </c>
      <c r="P41" s="5">
        <v>22065</v>
      </c>
      <c r="Q41" s="5">
        <v>1403</v>
      </c>
      <c r="R41" s="5">
        <v>18849</v>
      </c>
      <c r="S41" s="5">
        <v>752</v>
      </c>
    </row>
    <row r="42" spans="1:19" ht="84" x14ac:dyDescent="0.3">
      <c r="A42">
        <v>385</v>
      </c>
      <c r="B42" s="4" t="s">
        <v>86</v>
      </c>
      <c r="C42" s="9" t="s">
        <v>87</v>
      </c>
      <c r="F42">
        <v>8</v>
      </c>
      <c r="H42" s="5">
        <v>842</v>
      </c>
      <c r="I42" s="5"/>
      <c r="J42" s="5">
        <v>841</v>
      </c>
      <c r="K42" s="5"/>
      <c r="L42" s="5">
        <v>14257</v>
      </c>
      <c r="N42" s="5">
        <v>55031</v>
      </c>
      <c r="P42" s="5">
        <v>29714</v>
      </c>
      <c r="R42" s="5">
        <v>25317</v>
      </c>
    </row>
    <row r="43" spans="1:19" ht="28" x14ac:dyDescent="0.3">
      <c r="A43" s="7">
        <v>39</v>
      </c>
      <c r="B43" s="4" t="s">
        <v>88</v>
      </c>
      <c r="C43" s="9" t="s">
        <v>89</v>
      </c>
      <c r="F43">
        <f>SUM(F44)</f>
        <v>81</v>
      </c>
      <c r="G43">
        <f t="shared" ref="G43:S43" si="9">SUM(G44)</f>
        <v>18</v>
      </c>
      <c r="H43">
        <f t="shared" si="9"/>
        <v>2732</v>
      </c>
      <c r="I43">
        <f t="shared" si="9"/>
        <v>62</v>
      </c>
      <c r="J43">
        <f t="shared" si="9"/>
        <v>2667</v>
      </c>
      <c r="K43">
        <f t="shared" si="9"/>
        <v>41</v>
      </c>
      <c r="L43">
        <f t="shared" si="9"/>
        <v>42462</v>
      </c>
      <c r="M43">
        <f t="shared" si="9"/>
        <v>639</v>
      </c>
      <c r="N43">
        <f t="shared" si="9"/>
        <v>252041</v>
      </c>
      <c r="O43">
        <f t="shared" si="9"/>
        <v>2676</v>
      </c>
      <c r="P43">
        <f t="shared" si="9"/>
        <v>164565</v>
      </c>
      <c r="Q43">
        <f t="shared" si="9"/>
        <v>1576</v>
      </c>
      <c r="R43">
        <f t="shared" si="9"/>
        <v>87475</v>
      </c>
      <c r="S43">
        <f t="shared" si="9"/>
        <v>1101</v>
      </c>
    </row>
    <row r="44" spans="1:19" ht="28" x14ac:dyDescent="0.3">
      <c r="A44">
        <v>390</v>
      </c>
      <c r="B44" t="s">
        <v>88</v>
      </c>
      <c r="C44" s="9" t="s">
        <v>89</v>
      </c>
      <c r="F44">
        <v>81</v>
      </c>
      <c r="G44">
        <v>18</v>
      </c>
      <c r="H44" s="5">
        <v>2732</v>
      </c>
      <c r="I44" s="5">
        <v>62</v>
      </c>
      <c r="J44" s="5">
        <v>2667</v>
      </c>
      <c r="K44" s="5">
        <v>41</v>
      </c>
      <c r="L44" s="5">
        <v>42462</v>
      </c>
      <c r="M44" s="5">
        <v>639</v>
      </c>
      <c r="N44" s="5">
        <v>252041</v>
      </c>
      <c r="O44" s="5">
        <v>2676</v>
      </c>
      <c r="P44" s="5">
        <v>164565</v>
      </c>
      <c r="Q44" s="5">
        <v>1576</v>
      </c>
      <c r="R44" s="5">
        <v>87475</v>
      </c>
      <c r="S44" s="5">
        <v>1101</v>
      </c>
    </row>
    <row r="45" spans="1:19" ht="42" x14ac:dyDescent="0.3">
      <c r="B45" t="s">
        <v>90</v>
      </c>
      <c r="C45" s="9" t="s">
        <v>91</v>
      </c>
      <c r="F45">
        <f>SUM(F46,F48)</f>
        <v>2</v>
      </c>
      <c r="H45">
        <f t="shared" ref="H45:N45" si="10">SUM(H46,H48)</f>
        <v>1059</v>
      </c>
      <c r="J45">
        <f t="shared" si="10"/>
        <v>1039</v>
      </c>
      <c r="L45">
        <f t="shared" si="10"/>
        <v>72590</v>
      </c>
      <c r="N45">
        <f t="shared" si="10"/>
        <v>508399</v>
      </c>
      <c r="P45">
        <f t="shared" ref="P45" si="11">SUM(P46,P48)</f>
        <v>290415</v>
      </c>
      <c r="R45">
        <f t="shared" ref="R45" si="12">SUM(R46,R48)</f>
        <v>196913</v>
      </c>
    </row>
    <row r="46" spans="1:19" ht="42" x14ac:dyDescent="0.3">
      <c r="A46" s="7">
        <v>41</v>
      </c>
      <c r="B46" t="s">
        <v>92</v>
      </c>
      <c r="C46" s="9" t="s">
        <v>93</v>
      </c>
      <c r="F46">
        <f>F47</f>
        <v>1</v>
      </c>
      <c r="H46">
        <f t="shared" ref="H46:N46" si="13">H47</f>
        <v>812</v>
      </c>
      <c r="J46">
        <f t="shared" si="13"/>
        <v>792</v>
      </c>
      <c r="L46">
        <f t="shared" si="13"/>
        <v>61790</v>
      </c>
      <c r="N46">
        <f t="shared" si="13"/>
        <v>440315</v>
      </c>
      <c r="P46">
        <v>258391</v>
      </c>
      <c r="R46">
        <v>160853</v>
      </c>
    </row>
    <row r="47" spans="1:19" ht="42" x14ac:dyDescent="0.3">
      <c r="A47">
        <v>410</v>
      </c>
      <c r="B47" t="s">
        <v>92</v>
      </c>
      <c r="C47" s="9" t="s">
        <v>93</v>
      </c>
      <c r="F47">
        <v>1</v>
      </c>
      <c r="H47">
        <v>812</v>
      </c>
      <c r="J47">
        <v>792</v>
      </c>
      <c r="L47">
        <v>61790</v>
      </c>
      <c r="N47">
        <v>440315</v>
      </c>
      <c r="P47">
        <v>279462</v>
      </c>
      <c r="R47">
        <v>160853</v>
      </c>
    </row>
    <row r="48" spans="1:19" x14ac:dyDescent="0.3">
      <c r="A48" s="7">
        <v>42</v>
      </c>
      <c r="B48" t="s">
        <v>94</v>
      </c>
      <c r="C48" s="9" t="s">
        <v>95</v>
      </c>
      <c r="F48">
        <f>F49</f>
        <v>1</v>
      </c>
      <c r="H48">
        <f t="shared" ref="H48:N48" si="14">H49</f>
        <v>247</v>
      </c>
      <c r="J48">
        <f t="shared" si="14"/>
        <v>247</v>
      </c>
      <c r="L48">
        <f t="shared" si="14"/>
        <v>10800</v>
      </c>
      <c r="N48">
        <f t="shared" si="14"/>
        <v>68084</v>
      </c>
      <c r="P48">
        <f t="shared" ref="P48" si="15">P49</f>
        <v>32024</v>
      </c>
      <c r="R48">
        <f t="shared" ref="R48" si="16">R49</f>
        <v>36060</v>
      </c>
    </row>
    <row r="49" spans="1:18" x14ac:dyDescent="0.3">
      <c r="A49">
        <v>420</v>
      </c>
      <c r="B49" t="s">
        <v>94</v>
      </c>
      <c r="C49" s="9" t="s">
        <v>95</v>
      </c>
      <c r="F49">
        <v>1</v>
      </c>
      <c r="H49">
        <v>247</v>
      </c>
      <c r="J49">
        <v>247</v>
      </c>
      <c r="L49">
        <v>10800</v>
      </c>
      <c r="N49">
        <v>68084</v>
      </c>
      <c r="P49">
        <v>32024</v>
      </c>
      <c r="R49">
        <v>36060</v>
      </c>
    </row>
    <row r="53" spans="1:18" x14ac:dyDescent="0.3">
      <c r="A53" t="s">
        <v>96</v>
      </c>
    </row>
    <row r="54" spans="1:18" x14ac:dyDescent="0.3">
      <c r="A54" t="s">
        <v>97</v>
      </c>
      <c r="B54" t="s">
        <v>98</v>
      </c>
      <c r="C54" t="s">
        <v>99</v>
      </c>
    </row>
  </sheetData>
  <mergeCells count="7">
    <mergeCell ref="L10:O10"/>
    <mergeCell ref="H6:I6"/>
    <mergeCell ref="J6:K6"/>
    <mergeCell ref="L6:M6"/>
    <mergeCell ref="N6:O6"/>
    <mergeCell ref="P6:Q6"/>
    <mergeCell ref="R6:S6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2019-05-25T08:08:22Z</dcterms:created>
  <dcterms:modified xsi:type="dcterms:W3CDTF">2019-05-25T08:08:23Z</dcterms:modified>
</cp:coreProperties>
</file>