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EBAC5D17-8D7D-4EC4-A560-00D619A84DEC}" xr6:coauthVersionLast="36" xr6:coauthVersionMax="36" xr10:uidLastSave="{00000000-0000-0000-0000-000000000000}"/>
  <bookViews>
    <workbookView xWindow="0" yWindow="0" windowWidth="14380" windowHeight="6230" xr2:uid="{BEE5700A-F47F-484F-B9FB-3FED2BD4C6B5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J46" i="1"/>
  <c r="I46" i="1"/>
  <c r="H46" i="1"/>
  <c r="G46" i="1"/>
  <c r="F46" i="1"/>
  <c r="L45" i="1"/>
  <c r="K45" i="1"/>
  <c r="J45" i="1"/>
  <c r="I45" i="1"/>
  <c r="H45" i="1"/>
  <c r="G45" i="1"/>
  <c r="F45" i="1"/>
  <c r="L43" i="1"/>
  <c r="K43" i="1"/>
  <c r="J43" i="1"/>
  <c r="I43" i="1"/>
  <c r="H43" i="1"/>
  <c r="G43" i="1"/>
  <c r="F43" i="1"/>
  <c r="L37" i="1"/>
  <c r="K37" i="1"/>
  <c r="J37" i="1"/>
  <c r="I37" i="1"/>
  <c r="H37" i="1"/>
  <c r="G37" i="1"/>
  <c r="F37" i="1"/>
  <c r="L33" i="1"/>
  <c r="K33" i="1"/>
  <c r="J33" i="1"/>
  <c r="I33" i="1"/>
  <c r="H33" i="1"/>
  <c r="G33" i="1"/>
  <c r="F33" i="1"/>
  <c r="L29" i="1"/>
  <c r="K29" i="1"/>
  <c r="J29" i="1"/>
  <c r="I29" i="1"/>
  <c r="H29" i="1"/>
  <c r="G29" i="1"/>
  <c r="F29" i="1"/>
  <c r="L26" i="1"/>
  <c r="K26" i="1"/>
  <c r="J26" i="1"/>
  <c r="I26" i="1"/>
  <c r="H26" i="1"/>
  <c r="G26" i="1"/>
  <c r="F26" i="1"/>
  <c r="L23" i="1"/>
  <c r="K23" i="1"/>
  <c r="J23" i="1"/>
  <c r="I23" i="1"/>
  <c r="H23" i="1"/>
  <c r="G23" i="1"/>
  <c r="F23" i="1"/>
  <c r="L18" i="1"/>
  <c r="K18" i="1"/>
  <c r="J18" i="1"/>
  <c r="I18" i="1"/>
  <c r="H18" i="1"/>
  <c r="G18" i="1"/>
  <c r="F18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<sst xmlns="http://schemas.openxmlformats.org/spreadsheetml/2006/main" count="118" uniqueCount="98">
  <si>
    <t>8 Industry</t>
    <phoneticPr fontId="1" type="noConversion"/>
  </si>
  <si>
    <t>工業</t>
    <phoneticPr fontId="1" type="noConversion"/>
  </si>
  <si>
    <t>8.1 Main statistics by industrial classification - 1986</t>
    <phoneticPr fontId="1" type="noConversion"/>
  </si>
  <si>
    <t>1986按行業分類之工業概況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</si>
  <si>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</si>
  <si>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</si>
  <si>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Persons engaged</t>
    <phoneticPr fontId="1" type="noConversion"/>
  </si>
  <si>
    <t>Employees</t>
    <phoneticPr fontId="1" type="noConversion"/>
  </si>
  <si>
    <t>Remunerations</t>
    <phoneticPr fontId="1" type="noConversion"/>
  </si>
  <si>
    <t>Census output</t>
    <phoneticPr fontId="1" type="noConversion"/>
  </si>
  <si>
    <t>Census input</t>
    <phoneticPr fontId="1" type="noConversion"/>
  </si>
  <si>
    <t>Census 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</si>
  <si>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</si>
  <si>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</si>
  <si>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</t>
    <phoneticPr fontId="1" type="noConversion"/>
  </si>
  <si>
    <t>有薪酬員工</t>
    <phoneticPr fontId="1" type="noConversion"/>
  </si>
  <si>
    <t>薪酬</t>
    <phoneticPr fontId="1" type="noConversion"/>
  </si>
  <si>
    <t>普查生產值</t>
    <phoneticPr fontId="1" type="noConversion"/>
  </si>
  <si>
    <t>普查消耗值</t>
    <phoneticPr fontId="1" type="noConversion"/>
  </si>
  <si>
    <t>普查增添值</t>
    <phoneticPr fontId="1" type="noConversion"/>
  </si>
  <si>
    <t>Total</t>
    <phoneticPr fontId="1" type="noConversion"/>
  </si>
  <si>
    <t>總數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</si>
  <si>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</si>
  <si>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</si>
  <si>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</si>
  <si>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</si>
  <si>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製造業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</si>
  <si>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</si>
  <si>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</si>
  <si>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</si>
  <si>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</si>
  <si>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</si>
  <si>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</si>
  <si>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</si>
  <si>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</si>
  <si>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</si>
  <si>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</si>
  <si>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</si>
  <si>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</si>
  <si>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</si>
  <si>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</si>
  <si>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</si>
  <si>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</si>
  <si>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</si>
  <si>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</si>
  <si>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</si>
  <si>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and cork products</t>
    <phoneticPr fontId="1" type="noConversion"/>
  </si>
  <si>
    <t>木工及水松業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</si>
  <si>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</si>
  <si>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</si>
  <si>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</si>
  <si>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</si>
  <si>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</si>
  <si>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</si>
  <si>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</si>
  <si>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</si>
  <si>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</si>
  <si>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</si>
  <si>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</si>
  <si>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</si>
  <si>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</si>
  <si>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</si>
  <si>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</si>
  <si>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</si>
  <si>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</si>
  <si>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</si>
  <si>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</si>
  <si>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</si>
  <si>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</si>
  <si>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製造陶瓷器及半透明陶瓷器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</si>
  <si>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</si>
  <si>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</si>
  <si>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</si>
  <si>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</si>
  <si>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</si>
  <si>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</si>
  <si>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</si>
  <si>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</si>
  <si>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</si>
  <si>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</si>
  <si>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</si>
  <si>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</si>
  <si>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</si>
  <si>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</si>
  <si>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</si>
  <si>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</si>
  <si>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</si>
  <si>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</si>
  <si>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</si>
  <si>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</si>
  <si>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</si>
  <si>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</si>
  <si>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</si>
  <si>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</si>
  <si>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</si>
  <si>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*</t>
    <phoneticPr fontId="1" type="noConversion"/>
  </si>
  <si>
    <t>Revised data</t>
    <phoneticPr fontId="1" type="noConversion"/>
  </si>
  <si>
    <t>修正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</si>
</sst>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2609-39A4-480B-AB08-81F4354FEA91}">
  <sheetPr codeName="Sheet16"/>
  <dimension ref="A1:L54"/>
  <sheetViews>
    <sheetView tabSelected="1" zoomScale="85" zoomScaleNormal="85" workbookViewId="0">
      <selection activeCell="F6" sqref="F6"/>
    </sheetView>
  </sheetViews>
  <sheetFormatPr defaultRowHeight="14" x14ac:dyDescent="0.3"/>
  <cols>
    <col min="2" max="2" width="46.25" customWidth="1"/>
    <col min="6" max="6" width="14.83203125" bestFit="1" customWidth="1"/>
    <col min="8" max="8" width="10.33203125" bestFit="1" customWidth="1"/>
    <col min="9" max="9" width="13.08203125" customWidth="1"/>
    <col min="10" max="11" width="10.33203125" bestFit="1" customWidth="1"/>
    <col min="12" max="12" width="11.664062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6" spans="1:12" ht="30" customHeight="1" x14ac:dyDescent="0.3">
      <c r="B6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</row>
    <row r="7" spans="1:12" x14ac:dyDescent="0.3">
      <c r="B7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t="s">
        <v>17</v>
      </c>
      <c r="K7" t="s">
        <v>18</v>
      </c>
      <c r="L7" t="s">
        <v>19</v>
      </c>
    </row>
    <row r="8" spans="1:12" x14ac:dyDescent="0.3">
      <c r="F8" s="2" t="s">
        <v>20</v>
      </c>
      <c r="G8" s="2" t="s">
        <v>20</v>
      </c>
      <c r="H8" s="2" t="s">
        <v>20</v>
      </c>
      <c r="I8" s="2" t="s">
        <v>20</v>
      </c>
      <c r="J8" s="2" t="s">
        <v>20</v>
      </c>
      <c r="K8" s="2" t="s">
        <v>20</v>
      </c>
      <c r="L8" s="2" t="s">
        <v>20</v>
      </c>
    </row>
    <row r="9" spans="1:12" x14ac:dyDescent="0.3">
      <c r="F9" s="2" t="s">
        <v>21</v>
      </c>
      <c r="G9" s="2" t="s">
        <v>21</v>
      </c>
      <c r="H9" s="2" t="s">
        <v>21</v>
      </c>
      <c r="I9" s="2" t="s">
        <v>21</v>
      </c>
      <c r="J9" s="2" t="s">
        <v>21</v>
      </c>
      <c r="K9" s="2" t="s">
        <v>21</v>
      </c>
      <c r="L9" s="2" t="s">
        <v>21</v>
      </c>
    </row>
    <row r="10" spans="1:12" x14ac:dyDescent="0.3">
      <c r="I10" s="3" t="s">
        <v>22</v>
      </c>
      <c r="J10" s="3"/>
    </row>
    <row r="11" spans="1:12" x14ac:dyDescent="0.3">
      <c r="D11" t="s">
        <v>20</v>
      </c>
      <c r="E11" t="s">
        <v>21</v>
      </c>
      <c r="F11">
        <f>SUM(F12,F45,F13)</f>
        <v>1546</v>
      </c>
      <c r="G11">
        <f t="shared" ref="G11:L11" si="0">SUM(G12,G45,G13)</f>
        <v>76230</v>
      </c>
      <c r="H11">
        <f t="shared" si="0"/>
        <v>75149</v>
      </c>
      <c r="I11">
        <f t="shared" si="0"/>
        <v>1483311</v>
      </c>
      <c r="J11">
        <f t="shared" si="0"/>
        <v>9457234</v>
      </c>
      <c r="K11">
        <f t="shared" si="0"/>
        <v>6540503</v>
      </c>
      <c r="L11">
        <f t="shared" si="0"/>
        <v>2855486</v>
      </c>
    </row>
    <row r="12" spans="1:12" x14ac:dyDescent="0.3">
      <c r="B12" s="4" t="s">
        <v>23</v>
      </c>
      <c r="C12" s="4" t="s">
        <v>24</v>
      </c>
      <c r="D12" s="5"/>
      <c r="E12" s="5"/>
      <c r="F12">
        <v>1</v>
      </c>
      <c r="G12">
        <v>38</v>
      </c>
      <c r="H12">
        <v>38</v>
      </c>
      <c r="I12">
        <v>2466</v>
      </c>
      <c r="J12">
        <v>14925</v>
      </c>
      <c r="K12">
        <v>5799</v>
      </c>
      <c r="L12">
        <v>9127</v>
      </c>
    </row>
    <row r="13" spans="1:12" x14ac:dyDescent="0.3">
      <c r="B13" t="s">
        <v>25</v>
      </c>
      <c r="C13" t="s">
        <v>26</v>
      </c>
      <c r="F13">
        <f>SUM(F14,F18,F23,F26,F29,F33,F37,F43)</f>
        <v>1543</v>
      </c>
      <c r="G13">
        <f t="shared" ref="G13:L13" si="1">SUM(G14,G18,G23,G26,G29,G33,G37,G43)</f>
        <v>75099</v>
      </c>
      <c r="H13">
        <f t="shared" si="1"/>
        <v>74018</v>
      </c>
      <c r="I13">
        <f t="shared" si="1"/>
        <v>1397022</v>
      </c>
      <c r="J13">
        <f t="shared" si="1"/>
        <v>8888380</v>
      </c>
      <c r="K13">
        <f t="shared" si="1"/>
        <v>6243199</v>
      </c>
      <c r="L13">
        <f t="shared" si="1"/>
        <v>2645179</v>
      </c>
    </row>
    <row r="14" spans="1:12" x14ac:dyDescent="0.3">
      <c r="A14" s="6">
        <v>31</v>
      </c>
      <c r="B14" t="s">
        <v>27</v>
      </c>
      <c r="C14" t="s">
        <v>28</v>
      </c>
      <c r="F14">
        <f>SUM(F15:F17)</f>
        <v>99</v>
      </c>
      <c r="G14">
        <f t="shared" ref="G14:L14" si="2">SUM(G15:G17)</f>
        <v>1686</v>
      </c>
      <c r="H14">
        <f t="shared" si="2"/>
        <v>1596</v>
      </c>
      <c r="I14">
        <f t="shared" si="2"/>
        <v>28531</v>
      </c>
      <c r="J14">
        <f t="shared" si="2"/>
        <v>181283</v>
      </c>
      <c r="K14">
        <f t="shared" si="2"/>
        <v>129119</v>
      </c>
      <c r="L14">
        <f t="shared" si="2"/>
        <v>52164</v>
      </c>
    </row>
    <row r="15" spans="1:12" x14ac:dyDescent="0.3">
      <c r="A15" s="7" t="s">
        <v>29</v>
      </c>
      <c r="B15" t="s">
        <v>30</v>
      </c>
      <c r="C15" t="s">
        <v>31</v>
      </c>
      <c r="F15">
        <v>84</v>
      </c>
      <c r="G15">
        <v>1324</v>
      </c>
      <c r="H15">
        <v>1241</v>
      </c>
      <c r="I15">
        <v>20697</v>
      </c>
      <c r="J15">
        <v>119265</v>
      </c>
      <c r="K15">
        <v>87537</v>
      </c>
      <c r="L15">
        <v>31728</v>
      </c>
    </row>
    <row r="16" spans="1:12" x14ac:dyDescent="0.3">
      <c r="A16">
        <v>313</v>
      </c>
      <c r="B16" t="s">
        <v>32</v>
      </c>
      <c r="C16" t="s">
        <v>33</v>
      </c>
      <c r="F16">
        <v>14</v>
      </c>
      <c r="G16">
        <v>303</v>
      </c>
      <c r="H16">
        <v>296</v>
      </c>
      <c r="I16">
        <v>7167</v>
      </c>
      <c r="J16">
        <v>58925</v>
      </c>
      <c r="K16">
        <v>39525</v>
      </c>
      <c r="L16">
        <v>19400</v>
      </c>
    </row>
    <row r="17" spans="1:12" x14ac:dyDescent="0.3">
      <c r="A17">
        <v>314</v>
      </c>
      <c r="B17" t="s">
        <v>34</v>
      </c>
      <c r="C17" t="s">
        <v>35</v>
      </c>
      <c r="F17">
        <v>1</v>
      </c>
      <c r="G17">
        <v>59</v>
      </c>
      <c r="H17">
        <v>59</v>
      </c>
      <c r="I17">
        <v>667</v>
      </c>
      <c r="J17">
        <v>3093</v>
      </c>
      <c r="K17">
        <v>2057</v>
      </c>
      <c r="L17">
        <v>1036</v>
      </c>
    </row>
    <row r="18" spans="1:12" x14ac:dyDescent="0.3">
      <c r="A18" s="6">
        <v>32</v>
      </c>
      <c r="B18" t="s">
        <v>36</v>
      </c>
      <c r="C18" t="s">
        <v>37</v>
      </c>
      <c r="F18">
        <f>SUM(F19:F22)</f>
        <v>770</v>
      </c>
      <c r="G18">
        <f t="shared" ref="G18:L18" si="3">SUM(G19:G22)</f>
        <v>48863</v>
      </c>
      <c r="H18">
        <f t="shared" si="3"/>
        <v>48343</v>
      </c>
      <c r="I18">
        <f t="shared" si="3"/>
        <v>852576</v>
      </c>
      <c r="J18">
        <f t="shared" si="3"/>
        <v>5958940</v>
      </c>
      <c r="K18">
        <f t="shared" si="3"/>
        <v>4339868</v>
      </c>
      <c r="L18">
        <f t="shared" si="3"/>
        <v>1619070</v>
      </c>
    </row>
    <row r="19" spans="1:12" x14ac:dyDescent="0.3">
      <c r="A19">
        <v>321</v>
      </c>
      <c r="B19" t="s">
        <v>38</v>
      </c>
      <c r="C19" t="s">
        <v>39</v>
      </c>
      <c r="F19">
        <v>197</v>
      </c>
      <c r="G19">
        <v>10553</v>
      </c>
      <c r="H19">
        <v>10434</v>
      </c>
      <c r="I19">
        <v>208498</v>
      </c>
      <c r="J19">
        <v>1896668</v>
      </c>
      <c r="K19">
        <v>1485512</v>
      </c>
      <c r="L19">
        <v>411155</v>
      </c>
    </row>
    <row r="20" spans="1:12" ht="42" x14ac:dyDescent="0.3">
      <c r="A20">
        <v>322</v>
      </c>
      <c r="B20" t="s">
        <v>40</v>
      </c>
      <c r="C20" s="8" t="s">
        <v>41</v>
      </c>
      <c r="F20">
        <v>546</v>
      </c>
      <c r="G20">
        <v>36341</v>
      </c>
      <c r="H20">
        <v>35963</v>
      </c>
      <c r="I20">
        <v>609123</v>
      </c>
      <c r="J20">
        <v>3896477</v>
      </c>
      <c r="K20">
        <v>2751686</v>
      </c>
      <c r="L20">
        <v>1144791</v>
      </c>
    </row>
    <row r="21" spans="1:12" ht="56" x14ac:dyDescent="0.3">
      <c r="A21">
        <v>323</v>
      </c>
      <c r="B21" s="8" t="s">
        <v>42</v>
      </c>
      <c r="C21" s="8" t="s">
        <v>43</v>
      </c>
      <c r="F21">
        <v>15</v>
      </c>
      <c r="G21">
        <v>1307</v>
      </c>
      <c r="H21">
        <v>1299</v>
      </c>
      <c r="I21">
        <v>22773</v>
      </c>
      <c r="J21">
        <v>111753</v>
      </c>
      <c r="K21">
        <v>73549</v>
      </c>
      <c r="L21">
        <v>38203</v>
      </c>
    </row>
    <row r="22" spans="1:12" ht="42" x14ac:dyDescent="0.3">
      <c r="A22">
        <v>324</v>
      </c>
      <c r="B22" t="s">
        <v>44</v>
      </c>
      <c r="C22" s="8" t="s">
        <v>45</v>
      </c>
      <c r="F22">
        <v>12</v>
      </c>
      <c r="G22">
        <v>662</v>
      </c>
      <c r="H22">
        <v>647</v>
      </c>
      <c r="I22">
        <v>12182</v>
      </c>
      <c r="J22">
        <v>54042</v>
      </c>
      <c r="K22">
        <v>29121</v>
      </c>
      <c r="L22">
        <v>24921</v>
      </c>
    </row>
    <row r="23" spans="1:12" ht="28" x14ac:dyDescent="0.3">
      <c r="A23" s="6">
        <v>33</v>
      </c>
      <c r="B23" t="s">
        <v>46</v>
      </c>
      <c r="C23" s="8" t="s">
        <v>47</v>
      </c>
      <c r="F23">
        <f>SUM(F24:F25)</f>
        <v>122</v>
      </c>
      <c r="G23">
        <f t="shared" ref="G23:L23" si="4">SUM(G24:G25)</f>
        <v>2378</v>
      </c>
      <c r="H23">
        <f t="shared" si="4"/>
        <v>2265</v>
      </c>
      <c r="I23">
        <f t="shared" si="4"/>
        <v>45255</v>
      </c>
      <c r="J23">
        <f t="shared" si="4"/>
        <v>136042</v>
      </c>
      <c r="K23">
        <f t="shared" si="4"/>
        <v>70267</v>
      </c>
      <c r="L23">
        <f t="shared" si="4"/>
        <v>65774</v>
      </c>
    </row>
    <row r="24" spans="1:12" ht="70" x14ac:dyDescent="0.3">
      <c r="A24">
        <v>331</v>
      </c>
      <c r="B24" t="s">
        <v>48</v>
      </c>
      <c r="C24" s="8" t="s">
        <v>49</v>
      </c>
      <c r="F24">
        <v>32</v>
      </c>
      <c r="G24">
        <v>432</v>
      </c>
      <c r="H24">
        <v>392</v>
      </c>
      <c r="I24">
        <v>6018</v>
      </c>
      <c r="J24">
        <v>21447</v>
      </c>
      <c r="K24">
        <v>10517</v>
      </c>
      <c r="L24">
        <v>10929</v>
      </c>
    </row>
    <row r="25" spans="1:12" ht="56" x14ac:dyDescent="0.3">
      <c r="A25">
        <v>332</v>
      </c>
      <c r="B25" t="s">
        <v>50</v>
      </c>
      <c r="C25" s="8" t="s">
        <v>51</v>
      </c>
      <c r="F25">
        <v>90</v>
      </c>
      <c r="G25">
        <v>1946</v>
      </c>
      <c r="H25">
        <v>1873</v>
      </c>
      <c r="I25">
        <v>39237</v>
      </c>
      <c r="J25">
        <v>114595</v>
      </c>
      <c r="K25">
        <v>59750</v>
      </c>
      <c r="L25">
        <v>54845</v>
      </c>
    </row>
    <row r="26" spans="1:12" x14ac:dyDescent="0.3">
      <c r="A26" s="6">
        <v>34</v>
      </c>
      <c r="B26" t="s">
        <v>52</v>
      </c>
      <c r="C26" s="4" t="s">
        <v>53</v>
      </c>
      <c r="F26">
        <f>SUM(F27:F28)</f>
        <v>110</v>
      </c>
      <c r="G26">
        <f t="shared" ref="G26:L26" si="5">SUM(G27:G28)</f>
        <v>3231</v>
      </c>
      <c r="H26">
        <f t="shared" si="5"/>
        <v>3161</v>
      </c>
      <c r="I26">
        <f t="shared" si="5"/>
        <v>77761</v>
      </c>
      <c r="J26">
        <f t="shared" si="5"/>
        <v>333993</v>
      </c>
      <c r="K26">
        <f t="shared" si="5"/>
        <v>217761</v>
      </c>
      <c r="L26">
        <f t="shared" si="5"/>
        <v>116232</v>
      </c>
    </row>
    <row r="27" spans="1:12" x14ac:dyDescent="0.3">
      <c r="A27" s="4">
        <v>341</v>
      </c>
      <c r="B27" s="4" t="s">
        <v>54</v>
      </c>
      <c r="C27" s="4" t="s">
        <v>55</v>
      </c>
      <c r="D27" s="4"/>
      <c r="E27" s="4"/>
      <c r="F27" s="4">
        <v>46</v>
      </c>
      <c r="G27" s="4">
        <v>1413</v>
      </c>
      <c r="H27" s="4">
        <v>1387</v>
      </c>
      <c r="I27" s="4">
        <v>29938</v>
      </c>
      <c r="J27" s="4">
        <v>207823</v>
      </c>
      <c r="K27" s="4">
        <v>159264</v>
      </c>
      <c r="L27" s="4">
        <v>48559</v>
      </c>
    </row>
    <row r="28" spans="1:12" ht="42" x14ac:dyDescent="0.3">
      <c r="A28">
        <v>342</v>
      </c>
      <c r="B28" t="s">
        <v>56</v>
      </c>
      <c r="C28" s="8" t="s">
        <v>57</v>
      </c>
      <c r="F28">
        <v>64</v>
      </c>
      <c r="G28" s="4">
        <v>1818</v>
      </c>
      <c r="H28" s="4">
        <v>1774</v>
      </c>
      <c r="I28" s="4">
        <v>47823</v>
      </c>
      <c r="J28" s="4">
        <v>126170</v>
      </c>
      <c r="K28" s="4">
        <v>58497</v>
      </c>
      <c r="L28" s="4">
        <v>67673</v>
      </c>
    </row>
    <row r="29" spans="1:12" ht="70" x14ac:dyDescent="0.3">
      <c r="A29" s="6">
        <v>35</v>
      </c>
      <c r="B29" s="8" t="s">
        <v>58</v>
      </c>
      <c r="C29" s="8" t="s">
        <v>59</v>
      </c>
      <c r="F29">
        <f>SUM(F30:F32)</f>
        <v>49</v>
      </c>
      <c r="G29">
        <f t="shared" ref="G29:L29" si="6">SUM(G30:G32)</f>
        <v>1494</v>
      </c>
      <c r="H29">
        <f t="shared" si="6"/>
        <v>1473</v>
      </c>
      <c r="I29">
        <f t="shared" si="6"/>
        <v>31116</v>
      </c>
      <c r="J29">
        <f t="shared" si="6"/>
        <v>187407</v>
      </c>
      <c r="K29">
        <f t="shared" si="6"/>
        <v>119621</v>
      </c>
      <c r="L29">
        <f t="shared" si="6"/>
        <v>67787</v>
      </c>
    </row>
    <row r="30" spans="1:12" ht="28" x14ac:dyDescent="0.3">
      <c r="A30">
        <v>352</v>
      </c>
      <c r="B30" t="s">
        <v>60</v>
      </c>
      <c r="C30" s="8" t="s">
        <v>61</v>
      </c>
      <c r="F30">
        <v>15</v>
      </c>
      <c r="G30" s="4">
        <v>744</v>
      </c>
      <c r="H30" s="4">
        <v>744</v>
      </c>
      <c r="I30" s="4">
        <v>13768</v>
      </c>
      <c r="J30" s="4">
        <v>41991</v>
      </c>
      <c r="K30" s="4">
        <v>23748</v>
      </c>
      <c r="L30" s="4">
        <v>18244</v>
      </c>
    </row>
    <row r="31" spans="1:12" x14ac:dyDescent="0.3">
      <c r="A31" s="4">
        <v>355</v>
      </c>
      <c r="B31" s="4" t="s">
        <v>62</v>
      </c>
      <c r="C31" s="4" t="s">
        <v>63</v>
      </c>
      <c r="D31" s="4"/>
      <c r="E31" s="4"/>
      <c r="F31" s="4">
        <v>1</v>
      </c>
      <c r="G31" s="4">
        <v>28</v>
      </c>
      <c r="H31" s="4">
        <v>28</v>
      </c>
      <c r="I31" s="4">
        <v>455</v>
      </c>
      <c r="J31" s="4">
        <v>2487</v>
      </c>
      <c r="K31" s="4">
        <v>1833</v>
      </c>
      <c r="L31" s="4">
        <v>654</v>
      </c>
    </row>
    <row r="32" spans="1:12" x14ac:dyDescent="0.3">
      <c r="A32">
        <v>356</v>
      </c>
      <c r="B32" t="s">
        <v>64</v>
      </c>
      <c r="C32" s="8" t="s">
        <v>65</v>
      </c>
      <c r="F32">
        <v>33</v>
      </c>
      <c r="G32" s="4">
        <v>722</v>
      </c>
      <c r="H32" s="4">
        <v>701</v>
      </c>
      <c r="I32" s="4">
        <v>16893</v>
      </c>
      <c r="J32" s="4">
        <v>142929</v>
      </c>
      <c r="K32" s="4">
        <v>94040</v>
      </c>
      <c r="L32" s="4">
        <v>48889</v>
      </c>
    </row>
    <row r="33" spans="1:12" ht="84" x14ac:dyDescent="0.3">
      <c r="A33" s="6">
        <v>36</v>
      </c>
      <c r="B33" t="s">
        <v>66</v>
      </c>
      <c r="C33" s="8" t="s">
        <v>67</v>
      </c>
      <c r="F33">
        <f>SUM(F34:F36)</f>
        <v>28</v>
      </c>
      <c r="G33">
        <f t="shared" ref="G33:L33" si="7">SUM(G34:G36)</f>
        <v>953</v>
      </c>
      <c r="H33">
        <f t="shared" si="7"/>
        <v>927</v>
      </c>
      <c r="I33">
        <f t="shared" si="7"/>
        <v>22118</v>
      </c>
      <c r="J33">
        <f t="shared" si="7"/>
        <v>85651</v>
      </c>
      <c r="K33">
        <f t="shared" si="7"/>
        <v>52742</v>
      </c>
      <c r="L33">
        <f t="shared" si="7"/>
        <v>32909</v>
      </c>
    </row>
    <row r="34" spans="1:12" ht="42" x14ac:dyDescent="0.3">
      <c r="A34" s="4">
        <v>361</v>
      </c>
      <c r="B34" s="4" t="s">
        <v>68</v>
      </c>
      <c r="C34" s="9" t="s">
        <v>69</v>
      </c>
      <c r="D34" s="4"/>
      <c r="E34" s="4"/>
      <c r="F34" s="4">
        <v>19</v>
      </c>
      <c r="G34" s="4">
        <v>898</v>
      </c>
      <c r="H34" s="4">
        <v>877</v>
      </c>
      <c r="I34" s="4">
        <v>21054</v>
      </c>
      <c r="J34" s="4">
        <v>82008</v>
      </c>
      <c r="K34" s="4">
        <v>50457</v>
      </c>
      <c r="L34" s="4">
        <v>31551</v>
      </c>
    </row>
    <row r="35" spans="1:12" ht="42" x14ac:dyDescent="0.3">
      <c r="A35">
        <v>362</v>
      </c>
      <c r="B35" t="s">
        <v>70</v>
      </c>
      <c r="C35" s="8" t="s">
        <v>71</v>
      </c>
      <c r="F35">
        <v>5</v>
      </c>
      <c r="G35" s="4">
        <v>16</v>
      </c>
      <c r="H35" s="4">
        <v>13</v>
      </c>
      <c r="I35" s="4">
        <v>361</v>
      </c>
      <c r="J35" s="4">
        <v>1723</v>
      </c>
      <c r="K35" s="4">
        <v>1226</v>
      </c>
      <c r="L35" s="4">
        <v>498</v>
      </c>
    </row>
    <row r="36" spans="1:12" ht="42" x14ac:dyDescent="0.3">
      <c r="A36">
        <v>369</v>
      </c>
      <c r="B36" t="s">
        <v>72</v>
      </c>
      <c r="C36" s="8" t="s">
        <v>73</v>
      </c>
      <c r="F36">
        <v>4</v>
      </c>
      <c r="G36" s="4">
        <v>39</v>
      </c>
      <c r="H36" s="4">
        <v>37</v>
      </c>
      <c r="I36" s="4">
        <v>703</v>
      </c>
      <c r="J36" s="4">
        <v>1920</v>
      </c>
      <c r="K36" s="4">
        <v>1059</v>
      </c>
      <c r="L36" s="4">
        <v>860</v>
      </c>
    </row>
    <row r="37" spans="1:12" ht="56" x14ac:dyDescent="0.3">
      <c r="A37" s="6">
        <v>38</v>
      </c>
      <c r="B37" t="s">
        <v>74</v>
      </c>
      <c r="C37" s="8" t="s">
        <v>75</v>
      </c>
      <c r="F37">
        <f>SUM(F38:F42)</f>
        <v>195</v>
      </c>
      <c r="G37">
        <f t="shared" ref="G37:L37" si="8">SUM(G38:G42)</f>
        <v>4645</v>
      </c>
      <c r="H37">
        <f t="shared" si="8"/>
        <v>4493</v>
      </c>
      <c r="I37">
        <f t="shared" si="8"/>
        <v>100117</v>
      </c>
      <c r="J37">
        <f t="shared" si="8"/>
        <v>574234</v>
      </c>
      <c r="K37">
        <f t="shared" si="8"/>
        <v>395875</v>
      </c>
      <c r="L37">
        <f t="shared" si="8"/>
        <v>178358</v>
      </c>
    </row>
    <row r="38" spans="1:12" ht="56" x14ac:dyDescent="0.3">
      <c r="A38">
        <v>381</v>
      </c>
      <c r="B38" t="s">
        <v>76</v>
      </c>
      <c r="C38" s="8" t="s">
        <v>77</v>
      </c>
      <c r="F38">
        <v>92</v>
      </c>
      <c r="G38" s="4">
        <v>563</v>
      </c>
      <c r="H38" s="4">
        <v>484</v>
      </c>
      <c r="I38" s="4">
        <v>10494</v>
      </c>
      <c r="J38" s="4">
        <v>53424</v>
      </c>
      <c r="K38" s="4">
        <v>31769</v>
      </c>
      <c r="L38" s="4">
        <v>21654</v>
      </c>
    </row>
    <row r="39" spans="1:12" ht="42" x14ac:dyDescent="0.3">
      <c r="A39">
        <v>382</v>
      </c>
      <c r="B39" t="s">
        <v>78</v>
      </c>
      <c r="C39" s="8" t="s">
        <v>79</v>
      </c>
      <c r="F39">
        <v>21</v>
      </c>
      <c r="G39" s="4">
        <v>78</v>
      </c>
      <c r="H39" s="4">
        <v>61</v>
      </c>
      <c r="I39" s="4">
        <v>1417</v>
      </c>
      <c r="J39" s="4">
        <v>4092</v>
      </c>
      <c r="K39" s="4">
        <v>1858</v>
      </c>
      <c r="L39" s="4">
        <v>2234</v>
      </c>
    </row>
    <row r="40" spans="1:12" ht="42" x14ac:dyDescent="0.3">
      <c r="A40">
        <v>383</v>
      </c>
      <c r="B40" t="s">
        <v>80</v>
      </c>
      <c r="C40" s="8" t="s">
        <v>81</v>
      </c>
      <c r="F40">
        <v>34</v>
      </c>
      <c r="G40" s="4">
        <v>2512</v>
      </c>
      <c r="H40" s="4">
        <v>2490</v>
      </c>
      <c r="I40" s="4">
        <v>46993</v>
      </c>
      <c r="J40" s="4">
        <v>389845</v>
      </c>
      <c r="K40" s="4">
        <v>287773</v>
      </c>
      <c r="L40" s="4">
        <v>102072</v>
      </c>
    </row>
    <row r="41" spans="1:12" ht="28" x14ac:dyDescent="0.3">
      <c r="A41">
        <v>384</v>
      </c>
      <c r="B41" t="s">
        <v>82</v>
      </c>
      <c r="C41" s="8" t="s">
        <v>83</v>
      </c>
      <c r="F41">
        <v>40</v>
      </c>
      <c r="G41" s="4">
        <v>615</v>
      </c>
      <c r="H41" s="4">
        <v>581</v>
      </c>
      <c r="I41" s="4">
        <v>23651</v>
      </c>
      <c r="J41" s="4">
        <v>59569</v>
      </c>
      <c r="K41" s="4">
        <v>34853</v>
      </c>
      <c r="L41" s="4">
        <v>24716</v>
      </c>
    </row>
    <row r="42" spans="1:12" ht="84" x14ac:dyDescent="0.3">
      <c r="A42">
        <v>385</v>
      </c>
      <c r="B42" s="8" t="s">
        <v>84</v>
      </c>
      <c r="C42" s="9" t="s">
        <v>85</v>
      </c>
      <c r="F42">
        <v>8</v>
      </c>
      <c r="G42" s="4">
        <v>877</v>
      </c>
      <c r="H42" s="4">
        <v>877</v>
      </c>
      <c r="I42" s="4">
        <v>17562</v>
      </c>
      <c r="J42" s="4">
        <v>67304</v>
      </c>
      <c r="K42" s="4">
        <v>39622</v>
      </c>
      <c r="L42" s="4">
        <v>27682</v>
      </c>
    </row>
    <row r="43" spans="1:12" ht="28" x14ac:dyDescent="0.3">
      <c r="A43" s="6">
        <v>39</v>
      </c>
      <c r="B43" s="8" t="s">
        <v>86</v>
      </c>
      <c r="C43" s="9" t="s">
        <v>87</v>
      </c>
      <c r="F43">
        <f>SUM(F44)</f>
        <v>170</v>
      </c>
      <c r="G43">
        <f t="shared" ref="G43:L43" si="9">SUM(G44)</f>
        <v>11849</v>
      </c>
      <c r="H43">
        <f t="shared" si="9"/>
        <v>11760</v>
      </c>
      <c r="I43">
        <f t="shared" si="9"/>
        <v>239548</v>
      </c>
      <c r="J43">
        <f t="shared" si="9"/>
        <v>1430830</v>
      </c>
      <c r="K43">
        <f t="shared" si="9"/>
        <v>917946</v>
      </c>
      <c r="L43">
        <f t="shared" si="9"/>
        <v>512885</v>
      </c>
    </row>
    <row r="44" spans="1:12" ht="28" x14ac:dyDescent="0.3">
      <c r="A44">
        <v>390</v>
      </c>
      <c r="B44" t="s">
        <v>86</v>
      </c>
      <c r="C44" s="9" t="s">
        <v>87</v>
      </c>
      <c r="F44">
        <v>170</v>
      </c>
      <c r="G44" s="4">
        <v>11849</v>
      </c>
      <c r="H44" s="4">
        <v>11760</v>
      </c>
      <c r="I44" s="4">
        <v>239548</v>
      </c>
      <c r="J44" s="4">
        <v>1430830</v>
      </c>
      <c r="K44" s="4">
        <v>917946</v>
      </c>
      <c r="L44" s="4">
        <v>512885</v>
      </c>
    </row>
    <row r="45" spans="1:12" ht="42" x14ac:dyDescent="0.3">
      <c r="B45" t="s">
        <v>88</v>
      </c>
      <c r="C45" s="9" t="s">
        <v>89</v>
      </c>
      <c r="F45">
        <f>SUM(F46,F48)</f>
        <v>2</v>
      </c>
      <c r="G45">
        <f t="shared" ref="G45:L45" si="10">SUM(G46,G48)</f>
        <v>1093</v>
      </c>
      <c r="H45">
        <f t="shared" si="10"/>
        <v>1093</v>
      </c>
      <c r="I45">
        <f t="shared" si="10"/>
        <v>83823</v>
      </c>
      <c r="J45">
        <f t="shared" si="10"/>
        <v>553929</v>
      </c>
      <c r="K45">
        <f t="shared" si="10"/>
        <v>291505</v>
      </c>
      <c r="L45">
        <f t="shared" si="10"/>
        <v>201180</v>
      </c>
    </row>
    <row r="46" spans="1:12" ht="42" x14ac:dyDescent="0.3">
      <c r="A46" s="6">
        <v>41</v>
      </c>
      <c r="B46" t="s">
        <v>90</v>
      </c>
      <c r="C46" s="9" t="s">
        <v>91</v>
      </c>
      <c r="F46">
        <f>F47</f>
        <v>1</v>
      </c>
      <c r="G46">
        <f t="shared" ref="G46:J46" si="11">G47</f>
        <v>835</v>
      </c>
      <c r="H46">
        <f t="shared" si="11"/>
        <v>835</v>
      </c>
      <c r="I46">
        <f t="shared" si="11"/>
        <v>72009</v>
      </c>
      <c r="J46">
        <f t="shared" si="11"/>
        <v>480489</v>
      </c>
      <c r="K46">
        <v>258391</v>
      </c>
      <c r="L46">
        <v>160853</v>
      </c>
    </row>
    <row r="47" spans="1:12" ht="42" x14ac:dyDescent="0.3">
      <c r="A47">
        <v>410</v>
      </c>
      <c r="B47" t="s">
        <v>90</v>
      </c>
      <c r="C47" s="9" t="s">
        <v>91</v>
      </c>
      <c r="F47">
        <v>1</v>
      </c>
      <c r="G47">
        <v>835</v>
      </c>
      <c r="H47">
        <v>835</v>
      </c>
      <c r="I47">
        <v>72009</v>
      </c>
      <c r="J47">
        <v>480489</v>
      </c>
      <c r="K47">
        <v>207910</v>
      </c>
      <c r="L47">
        <v>272579</v>
      </c>
    </row>
    <row r="48" spans="1:12" x14ac:dyDescent="0.3">
      <c r="A48" s="6">
        <v>42</v>
      </c>
      <c r="B48" t="s">
        <v>92</v>
      </c>
      <c r="C48" s="9" t="s">
        <v>93</v>
      </c>
      <c r="F48">
        <f>F49</f>
        <v>1</v>
      </c>
      <c r="G48">
        <f t="shared" ref="G48:L48" si="12">G49</f>
        <v>258</v>
      </c>
      <c r="H48">
        <f t="shared" si="12"/>
        <v>258</v>
      </c>
      <c r="I48">
        <f t="shared" si="12"/>
        <v>11814</v>
      </c>
      <c r="J48">
        <f t="shared" si="12"/>
        <v>73440</v>
      </c>
      <c r="K48">
        <f t="shared" si="12"/>
        <v>33114</v>
      </c>
      <c r="L48">
        <f t="shared" si="12"/>
        <v>40327</v>
      </c>
    </row>
    <row r="49" spans="1:12" x14ac:dyDescent="0.3">
      <c r="A49">
        <v>420</v>
      </c>
      <c r="B49" t="s">
        <v>92</v>
      </c>
      <c r="C49" s="9" t="s">
        <v>93</v>
      </c>
      <c r="F49">
        <v>1</v>
      </c>
      <c r="G49">
        <v>258</v>
      </c>
      <c r="H49">
        <v>258</v>
      </c>
      <c r="I49">
        <v>11814</v>
      </c>
      <c r="J49">
        <v>73440</v>
      </c>
      <c r="K49">
        <v>33114</v>
      </c>
      <c r="L49">
        <v>40327</v>
      </c>
    </row>
    <row r="53" spans="1:12" x14ac:dyDescent="0.3">
      <c r="A53" t="s">
        <v>94</v>
      </c>
    </row>
    <row r="54" spans="1:12" x14ac:dyDescent="0.3">
      <c r="A54" t="s">
        <v>95</v>
      </c>
      <c r="B54" t="s">
        <v>96</v>
      </c>
      <c r="C54" t="s">
        <v>97</v>
      </c>
    </row>
  </sheetData>
  <mergeCells count="1">
    <mergeCell ref="I10:J1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2019-05-25T08:12:41Z</dcterms:created>
  <dcterms:modified xsi:type="dcterms:W3CDTF">2019-05-25T08:12:42Z</dcterms:modified>
</cp:coreProperties>
</file>