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81933096-81C4-4F79-A8EC-93B421708A01}" xr6:coauthVersionLast="36" xr6:coauthVersionMax="36" xr10:uidLastSave="{00000000-0000-0000-0000-000000000000}"/>
  <bookViews>
    <workbookView xWindow="0" yWindow="0" windowWidth="14380" windowHeight="6230" xr2:uid="{F7963A0D-0018-4243-9419-B18134E5BB75}"/>
  </bookViews>
  <sheets>
    <sheet name="7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6" i="1" l="1"/>
  <c r="P46" i="1"/>
  <c r="N46" i="1"/>
  <c r="L46" i="1"/>
  <c r="L43" i="1" s="1"/>
  <c r="L9" i="1" s="1"/>
  <c r="J46" i="1"/>
  <c r="H46" i="1"/>
  <c r="F46" i="1"/>
  <c r="R44" i="1"/>
  <c r="R43" i="1" s="1"/>
  <c r="R9" i="1" s="1"/>
  <c r="P44" i="1"/>
  <c r="N44" i="1"/>
  <c r="L44" i="1"/>
  <c r="J44" i="1"/>
  <c r="J43" i="1" s="1"/>
  <c r="J9" i="1" s="1"/>
  <c r="H44" i="1"/>
  <c r="F44" i="1"/>
  <c r="P43" i="1"/>
  <c r="P9" i="1" s="1"/>
  <c r="N43" i="1"/>
  <c r="H43" i="1"/>
  <c r="H9" i="1" s="1"/>
  <c r="F43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S12" i="1"/>
  <c r="S11" i="1" s="1"/>
  <c r="S9" i="1" s="1"/>
  <c r="R12" i="1"/>
  <c r="Q12" i="1"/>
  <c r="P12" i="1"/>
  <c r="O12" i="1"/>
  <c r="O11" i="1" s="1"/>
  <c r="O9" i="1" s="1"/>
  <c r="N12" i="1"/>
  <c r="M12" i="1"/>
  <c r="L12" i="1"/>
  <c r="K12" i="1"/>
  <c r="K11" i="1" s="1"/>
  <c r="K9" i="1" s="1"/>
  <c r="J12" i="1"/>
  <c r="I12" i="1"/>
  <c r="H12" i="1"/>
  <c r="G12" i="1"/>
  <c r="G11" i="1" s="1"/>
  <c r="G9" i="1" s="1"/>
  <c r="F12" i="1"/>
  <c r="R11" i="1"/>
  <c r="Q11" i="1"/>
  <c r="Q9" i="1" s="1"/>
  <c r="P11" i="1"/>
  <c r="N11" i="1"/>
  <c r="M11" i="1"/>
  <c r="M9" i="1" s="1"/>
  <c r="L11" i="1"/>
  <c r="J11" i="1"/>
  <c r="I11" i="1"/>
  <c r="I9" i="1" s="1"/>
  <c r="H11" i="1"/>
  <c r="F11" i="1"/>
  <c r="N9" i="1"/>
  <c r="F9" i="1"/>
</calcChain>
</file>

<file path=xl/sharedStrings.xml><?xml version="1.0" encoding="utf-8"?>
<sst xmlns="http://schemas.openxmlformats.org/spreadsheetml/2006/main" count="132" uniqueCount="100">
  <si>
    <t>7.1 Main statistics by industrial classification - 1983</t>
    <phoneticPr fontId="1" type="noConversion"/>
  </si>
  <si>
    <t>按行業分類之工業概況</t>
    <phoneticPr fontId="1" type="noConversion"/>
  </si>
  <si>
    <t>Industrial classification</t>
    <phoneticPr fontId="1" type="noConversion"/>
  </si>
  <si>
    <t>No. of establishments</t>
    <phoneticPr fontId="1" type="noConversion"/>
  </si>
  <si>
    <t>Week with highest no. of persons engaged</t>
    <phoneticPr fontId="1" type="noConversion"/>
  </si>
  <si>
    <t>Week with lowest no. of persons engaged</t>
    <phoneticPr fontId="1" type="noConversion"/>
  </si>
  <si>
    <t>Total remuneration</t>
    <phoneticPr fontId="1" type="noConversion"/>
  </si>
  <si>
    <t>Gross output</t>
    <phoneticPr fontId="1" type="noConversion"/>
  </si>
  <si>
    <t>Consumption</t>
    <phoneticPr fontId="1" type="noConversion"/>
  </si>
  <si>
    <t>Value added</t>
    <phoneticPr fontId="1" type="noConversion"/>
  </si>
  <si>
    <t>行業分類</t>
    <phoneticPr fontId="1" type="noConversion"/>
  </si>
  <si>
    <t>工業場所數目</t>
    <phoneticPr fontId="1" type="noConversion"/>
  </si>
  <si>
    <t>工作人員最多之一周</t>
    <phoneticPr fontId="1" type="noConversion"/>
  </si>
  <si>
    <t>工作人員最少之一周</t>
    <phoneticPr fontId="1" type="noConversion"/>
  </si>
  <si>
    <t>薪酬總額</t>
    <phoneticPr fontId="1" type="noConversion"/>
  </si>
  <si>
    <t>生產總額</t>
    <phoneticPr fontId="1" type="noConversion"/>
  </si>
  <si>
    <t>消耗</t>
    <phoneticPr fontId="1" type="noConversion"/>
  </si>
  <si>
    <t>增添總額</t>
    <phoneticPr fontId="1" type="noConversion"/>
  </si>
  <si>
    <t>Total</t>
    <phoneticPr fontId="1" type="noConversion"/>
  </si>
  <si>
    <t>Establishments with less than 5 persons engaged</t>
    <phoneticPr fontId="1" type="noConversion"/>
  </si>
  <si>
    <t>總數</t>
    <phoneticPr fontId="1" type="noConversion"/>
  </si>
  <si>
    <t>由少於五人所組成之工業場所</t>
    <phoneticPr fontId="1" type="noConversion"/>
  </si>
  <si>
    <t>1，000 MOP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</si>
  <si>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</si>
  <si>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</si>
  <si>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</si>
  <si>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加工工業</t>
    <phoneticPr fontId="1" type="noConversion"/>
  </si>
  <si>
    <t>Food products, beverages and tobacco</t>
    <phoneticPr fontId="1" type="noConversion"/>
  </si>
  <si>
    <t>食品，飲品及烟草工業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</si>
  <si>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</si>
  <si>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</si>
  <si>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</si>
  <si>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</si>
  <si>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</si>
  <si>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</si>
  <si>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</si>
  <si>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Textiles, wearing apparel and leather products</t>
    <phoneticPr fontId="1" type="noConversion"/>
  </si>
  <si>
    <t>紡織，製衣及皮革工業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</si>
  <si>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</si>
  <si>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</si>
  <si>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</si>
  <si>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</si>
  <si>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</si>
  <si>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</si>
  <si>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</si>
  <si>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</si>
  <si>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products</t>
    <phoneticPr fontId="1" type="noConversion"/>
  </si>
  <si>
    <t>木工業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</si>
  <si>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</si>
  <si>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</si>
  <si>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</si>
  <si>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</si>
  <si>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products: printing and publishing</t>
    <phoneticPr fontId="1" type="noConversion"/>
  </si>
  <si>
    <t>紙及紙品工業：印刷及出版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</si>
  <si>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</si>
  <si>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</si>
  <si>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</si>
  <si>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</si>
  <si>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Chemicals, petroleum and coal products, rubber products, plastic products</t>
    <phoneticPr fontId="1" type="noConversion"/>
  </si>
  <si>
    <t>化學，石油及炭之副產品，橡膠及塑膠工業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</si>
  <si>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</si>
  <si>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</si>
  <si>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</si>
  <si>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</si>
  <si>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</si>
  <si>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</si>
  <si>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Non-metallic mineral products (except petroleum and coal products)</t>
    <phoneticPr fontId="1" type="noConversion"/>
  </si>
  <si>
    <t>非金屬的礦物產品工業（石油及炭之副產品除外）</t>
    <phoneticPr fontId="1" type="noConversion"/>
  </si>
  <si>
    <t>Pottery, china, and carthenware</t>
    <phoneticPr fontId="1" type="noConversion"/>
  </si>
  <si>
    <t>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</si>
  <si>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</si>
  <si>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</si>
  <si>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</si>
  <si>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</si>
  <si>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products, machinery and transport equipment</t>
    <phoneticPr fontId="1" type="noConversion"/>
  </si>
  <si>
    <t>金屬製品，機械及運輸器材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</si>
  <si>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</si>
  <si>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</si>
  <si>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</si>
  <si>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</si>
  <si>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</si>
  <si>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</si>
  <si>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</si>
  <si>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</si>
  <si>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</si>
  <si>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</si>
  <si>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</si>
  <si>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</si>
  <si>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 Electricity, gas and water</t>
    <phoneticPr fontId="1" type="noConversion"/>
  </si>
  <si>
    <t>電力，氣體燃料及用水</t>
    <phoneticPr fontId="1" type="noConversion"/>
  </si>
  <si>
    <t>Electricity, gas, steam</t>
    <phoneticPr fontId="1" type="noConversion"/>
  </si>
  <si>
    <t>電力，氣體燃料及蒸汽</t>
    <phoneticPr fontId="1" type="noConversion"/>
  </si>
  <si>
    <r>
      <t>233058</t>
    </r>
    <r>
      <rPr>
        <vertAlign val="superscript"/>
        <sz val="11"/>
        <color theme="1"/>
        <rFont val="等线"/>
        <family val="3"/>
        <charset val="134"/>
        <scheme val="minor"/>
      </rPr>
      <t>*</t>
    </r>
    <phoneticPr fontId="1" type="noConversion"/>
  </si>
  <si>
    <r>
      <t>111610</t>
    </r>
    <r>
      <rPr>
        <vertAlign val="superscript"/>
        <sz val="11"/>
        <color theme="1"/>
        <rFont val="等线"/>
        <family val="3"/>
        <charset val="134"/>
        <scheme val="minor"/>
      </rPr>
      <t>*</t>
    </r>
    <phoneticPr fontId="1" type="noConversion"/>
  </si>
  <si>
    <t>Water works and supply</t>
    <phoneticPr fontId="1" type="noConversion"/>
  </si>
  <si>
    <t>用水</t>
    <phoneticPr fontId="1" type="noConversion"/>
  </si>
  <si>
    <t>Source: Annual Industrial Survey</t>
    <phoneticPr fontId="1" type="noConversion"/>
  </si>
  <si>
    <t>*</t>
    <phoneticPr fontId="1" type="noConversion"/>
  </si>
  <si>
    <t>Revised data</t>
    <phoneticPr fontId="1" type="noConversion"/>
  </si>
  <si>
    <t>修正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</si>
</sst>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B7B1A-AB5C-409D-B53E-877F897B3F8E}">
  <sheetPr codeName="Sheet15"/>
  <dimension ref="A1:S52"/>
  <sheetViews>
    <sheetView tabSelected="1" zoomScaleNormal="100" workbookViewId="0">
      <selection activeCell="F54" sqref="F54"/>
    </sheetView>
  </sheetViews>
  <sheetFormatPr defaultRowHeight="14" x14ac:dyDescent="0.3"/>
  <cols>
    <col min="2" max="2" width="46.25" customWidth="1"/>
    <col min="7" max="7" width="14.9140625" customWidth="1"/>
    <col min="9" max="9" width="15.08203125" customWidth="1"/>
    <col min="11" max="11" width="14.25" customWidth="1"/>
    <col min="12" max="12" width="13.08203125" customWidth="1"/>
    <col min="13" max="13" width="14.25" customWidth="1"/>
    <col min="15" max="15" width="13.5" customWidth="1"/>
    <col min="17" max="17" width="14.83203125" customWidth="1"/>
    <col min="19" max="19" width="13.7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4" spans="1:19" ht="30" customHeight="1" x14ac:dyDescent="0.3">
      <c r="B4" t="s">
        <v>2</v>
      </c>
      <c r="F4" s="1" t="s">
        <v>3</v>
      </c>
      <c r="G4" s="1"/>
      <c r="H4" s="2" t="s">
        <v>4</v>
      </c>
      <c r="I4" s="2"/>
      <c r="J4" s="2" t="s">
        <v>5</v>
      </c>
      <c r="K4" s="2"/>
      <c r="L4" s="3" t="s">
        <v>6</v>
      </c>
      <c r="N4" t="s">
        <v>7</v>
      </c>
      <c r="P4" t="s">
        <v>8</v>
      </c>
      <c r="R4" t="s">
        <v>9</v>
      </c>
    </row>
    <row r="5" spans="1:19" x14ac:dyDescent="0.3">
      <c r="B5" t="s">
        <v>10</v>
      </c>
      <c r="F5" s="1" t="s">
        <v>11</v>
      </c>
      <c r="G5" s="1"/>
      <c r="H5" s="1" t="s">
        <v>12</v>
      </c>
      <c r="I5" s="1"/>
      <c r="J5" s="1" t="s">
        <v>13</v>
      </c>
      <c r="K5" s="1"/>
      <c r="L5" s="1" t="s">
        <v>14</v>
      </c>
      <c r="N5" t="s">
        <v>15</v>
      </c>
      <c r="P5" t="s">
        <v>16</v>
      </c>
      <c r="R5" t="s">
        <v>17</v>
      </c>
    </row>
    <row r="6" spans="1:19" ht="56" x14ac:dyDescent="0.3">
      <c r="F6" s="1" t="s">
        <v>18</v>
      </c>
      <c r="G6" s="3" t="s">
        <v>19</v>
      </c>
      <c r="H6" s="1" t="s">
        <v>18</v>
      </c>
      <c r="I6" s="3" t="s">
        <v>19</v>
      </c>
      <c r="J6" s="1" t="s">
        <v>18</v>
      </c>
      <c r="K6" s="3" t="s">
        <v>19</v>
      </c>
      <c r="L6" s="1" t="s">
        <v>18</v>
      </c>
      <c r="M6" s="3" t="s">
        <v>19</v>
      </c>
      <c r="N6" s="1" t="s">
        <v>18</v>
      </c>
      <c r="O6" s="3" t="s">
        <v>19</v>
      </c>
      <c r="P6" s="1" t="s">
        <v>18</v>
      </c>
      <c r="Q6" s="3" t="s">
        <v>19</v>
      </c>
      <c r="R6" s="1" t="s">
        <v>18</v>
      </c>
      <c r="S6" s="3" t="s">
        <v>19</v>
      </c>
    </row>
    <row r="7" spans="1:19" ht="28" x14ac:dyDescent="0.3">
      <c r="F7" s="1" t="s">
        <v>20</v>
      </c>
      <c r="G7" s="3" t="s">
        <v>21</v>
      </c>
      <c r="H7" s="1" t="s">
        <v>20</v>
      </c>
      <c r="I7" s="3" t="s">
        <v>21</v>
      </c>
      <c r="J7" s="1" t="s">
        <v>20</v>
      </c>
      <c r="K7" s="3" t="s">
        <v>21</v>
      </c>
      <c r="L7" s="1" t="s">
        <v>20</v>
      </c>
      <c r="M7" s="3" t="s">
        <v>21</v>
      </c>
      <c r="N7" s="1" t="s">
        <v>20</v>
      </c>
      <c r="O7" s="3" t="s">
        <v>21</v>
      </c>
      <c r="P7" s="1" t="s">
        <v>20</v>
      </c>
      <c r="Q7" s="3" t="s">
        <v>21</v>
      </c>
      <c r="R7" s="1" t="s">
        <v>20</v>
      </c>
      <c r="S7" s="3" t="s">
        <v>21</v>
      </c>
    </row>
    <row r="8" spans="1:19" x14ac:dyDescent="0.3">
      <c r="L8" s="4" t="s">
        <v>22</v>
      </c>
      <c r="M8" s="4"/>
      <c r="N8" s="4"/>
      <c r="O8" s="4"/>
    </row>
    <row r="9" spans="1:19" x14ac:dyDescent="0.3">
      <c r="D9" t="s">
        <v>18</v>
      </c>
      <c r="E9" t="s">
        <v>20</v>
      </c>
      <c r="F9">
        <f>SUM(F10,F43,F11)</f>
        <v>1176</v>
      </c>
      <c r="G9">
        <f t="shared" ref="G9:S9" si="0">SUM(G10,G43,G11)</f>
        <v>367</v>
      </c>
      <c r="H9">
        <f t="shared" si="0"/>
        <v>68186</v>
      </c>
      <c r="I9">
        <f t="shared" si="0"/>
        <v>1032</v>
      </c>
      <c r="J9">
        <f t="shared" si="0"/>
        <v>44433</v>
      </c>
      <c r="K9">
        <f t="shared" si="0"/>
        <v>863</v>
      </c>
      <c r="L9">
        <f t="shared" si="0"/>
        <v>829067</v>
      </c>
      <c r="M9">
        <f t="shared" si="0"/>
        <v>9462</v>
      </c>
      <c r="N9">
        <f t="shared" si="0"/>
        <v>5352018</v>
      </c>
      <c r="O9">
        <f t="shared" si="0"/>
        <v>40089</v>
      </c>
      <c r="P9">
        <f t="shared" si="0"/>
        <v>3834652</v>
      </c>
      <c r="Q9">
        <f t="shared" si="0"/>
        <v>24873</v>
      </c>
      <c r="R9">
        <f t="shared" si="0"/>
        <v>1208721</v>
      </c>
      <c r="S9">
        <f t="shared" si="0"/>
        <v>15216</v>
      </c>
    </row>
    <row r="10" spans="1:19" x14ac:dyDescent="0.3">
      <c r="B10" s="5" t="s">
        <v>23</v>
      </c>
      <c r="C10" s="5" t="s">
        <v>24</v>
      </c>
      <c r="D10" s="6"/>
      <c r="E10" s="6"/>
      <c r="F10">
        <v>1</v>
      </c>
      <c r="H10">
        <v>64</v>
      </c>
      <c r="J10">
        <v>64</v>
      </c>
      <c r="L10">
        <v>2762</v>
      </c>
      <c r="N10">
        <v>28676</v>
      </c>
      <c r="P10">
        <v>8280</v>
      </c>
      <c r="R10">
        <v>20396</v>
      </c>
    </row>
    <row r="11" spans="1:19" x14ac:dyDescent="0.3">
      <c r="B11" t="s">
        <v>25</v>
      </c>
      <c r="C11" t="s">
        <v>26</v>
      </c>
      <c r="F11">
        <f>SUM(F12,F16,F21,F24,F27,F31,F35,F41)</f>
        <v>1172</v>
      </c>
      <c r="G11">
        <f t="shared" ref="G11:S11" si="1">SUM(G12,G16,G21,G24,G27,G31,G35,G41)</f>
        <v>367</v>
      </c>
      <c r="H11">
        <f t="shared" si="1"/>
        <v>67103</v>
      </c>
      <c r="I11">
        <f t="shared" si="1"/>
        <v>1032</v>
      </c>
      <c r="J11">
        <f t="shared" si="1"/>
        <v>43378</v>
      </c>
      <c r="K11">
        <f t="shared" si="1"/>
        <v>863</v>
      </c>
      <c r="L11">
        <f t="shared" si="1"/>
        <v>774844</v>
      </c>
      <c r="M11">
        <f t="shared" si="1"/>
        <v>9462</v>
      </c>
      <c r="N11">
        <f t="shared" si="1"/>
        <v>4943028</v>
      </c>
      <c r="O11">
        <f t="shared" si="1"/>
        <v>40089</v>
      </c>
      <c r="P11">
        <f t="shared" si="1"/>
        <v>3772268</v>
      </c>
      <c r="Q11">
        <f t="shared" si="1"/>
        <v>24873</v>
      </c>
      <c r="R11">
        <f t="shared" si="1"/>
        <v>1171139</v>
      </c>
      <c r="S11">
        <f t="shared" si="1"/>
        <v>15216</v>
      </c>
    </row>
    <row r="12" spans="1:19" x14ac:dyDescent="0.3">
      <c r="A12" s="7">
        <v>31</v>
      </c>
      <c r="B12" t="s">
        <v>27</v>
      </c>
      <c r="C12" t="s">
        <v>28</v>
      </c>
      <c r="F12">
        <f>SUM(F13:F15)</f>
        <v>102</v>
      </c>
      <c r="G12">
        <f t="shared" ref="G12:S12" si="2">SUM(G13:G15)</f>
        <v>54</v>
      </c>
      <c r="H12">
        <f t="shared" si="2"/>
        <v>1221</v>
      </c>
      <c r="I12">
        <f t="shared" si="2"/>
        <v>159</v>
      </c>
      <c r="J12">
        <f t="shared" si="2"/>
        <v>995</v>
      </c>
      <c r="K12">
        <f t="shared" si="2"/>
        <v>147</v>
      </c>
      <c r="L12">
        <f t="shared" si="2"/>
        <v>13465</v>
      </c>
      <c r="M12">
        <f t="shared" si="2"/>
        <v>1410</v>
      </c>
      <c r="N12">
        <f t="shared" si="2"/>
        <v>165391</v>
      </c>
      <c r="O12">
        <f t="shared" si="2"/>
        <v>8509</v>
      </c>
      <c r="P12">
        <f t="shared" si="2"/>
        <v>147838</v>
      </c>
      <c r="Q12">
        <f t="shared" si="2"/>
        <v>5811</v>
      </c>
      <c r="R12">
        <f t="shared" si="2"/>
        <v>17554</v>
      </c>
      <c r="S12">
        <f t="shared" si="2"/>
        <v>2698</v>
      </c>
    </row>
    <row r="13" spans="1:19" x14ac:dyDescent="0.3">
      <c r="A13" s="8" t="s">
        <v>29</v>
      </c>
      <c r="B13" t="s">
        <v>30</v>
      </c>
      <c r="C13" t="s">
        <v>31</v>
      </c>
      <c r="F13">
        <v>83</v>
      </c>
      <c r="G13">
        <v>42</v>
      </c>
      <c r="H13">
        <v>976</v>
      </c>
      <c r="I13">
        <v>130</v>
      </c>
      <c r="J13">
        <v>790</v>
      </c>
      <c r="K13">
        <v>119</v>
      </c>
      <c r="L13">
        <v>10512</v>
      </c>
      <c r="M13">
        <v>1207</v>
      </c>
      <c r="N13">
        <v>150644</v>
      </c>
      <c r="O13">
        <v>7387</v>
      </c>
      <c r="P13">
        <v>137875</v>
      </c>
      <c r="Q13">
        <v>4970</v>
      </c>
      <c r="R13">
        <v>12770</v>
      </c>
      <c r="S13">
        <v>2417</v>
      </c>
    </row>
    <row r="14" spans="1:19" x14ac:dyDescent="0.3">
      <c r="A14">
        <v>313</v>
      </c>
      <c r="B14" t="s">
        <v>32</v>
      </c>
      <c r="C14" t="s">
        <v>33</v>
      </c>
      <c r="F14">
        <v>18</v>
      </c>
      <c r="G14">
        <v>12</v>
      </c>
      <c r="H14">
        <v>186</v>
      </c>
      <c r="I14">
        <v>29</v>
      </c>
      <c r="J14">
        <v>152</v>
      </c>
      <c r="K14">
        <v>28</v>
      </c>
      <c r="L14">
        <v>2386</v>
      </c>
      <c r="M14">
        <v>203</v>
      </c>
      <c r="N14">
        <v>12313</v>
      </c>
      <c r="O14">
        <v>1122</v>
      </c>
      <c r="P14">
        <v>8359</v>
      </c>
      <c r="Q14">
        <v>841</v>
      </c>
      <c r="R14">
        <v>3954</v>
      </c>
      <c r="S14">
        <v>281</v>
      </c>
    </row>
    <row r="15" spans="1:19" x14ac:dyDescent="0.3">
      <c r="A15">
        <v>314</v>
      </c>
      <c r="B15" t="s">
        <v>34</v>
      </c>
      <c r="C15" t="s">
        <v>35</v>
      </c>
      <c r="F15">
        <v>1</v>
      </c>
      <c r="H15">
        <v>59</v>
      </c>
      <c r="J15">
        <v>53</v>
      </c>
      <c r="L15">
        <v>567</v>
      </c>
      <c r="N15">
        <v>2434</v>
      </c>
      <c r="P15">
        <v>1604</v>
      </c>
      <c r="R15">
        <v>830</v>
      </c>
    </row>
    <row r="16" spans="1:19" x14ac:dyDescent="0.3">
      <c r="A16" s="7">
        <v>32</v>
      </c>
      <c r="B16" t="s">
        <v>36</v>
      </c>
      <c r="C16" t="s">
        <v>37</v>
      </c>
      <c r="F16">
        <f>SUM(F17:F20)</f>
        <v>546</v>
      </c>
      <c r="G16">
        <f t="shared" ref="G16:S16" si="3">SUM(G17:G20)</f>
        <v>130</v>
      </c>
      <c r="H16">
        <f t="shared" si="3"/>
        <v>45192</v>
      </c>
      <c r="I16">
        <f t="shared" si="3"/>
        <v>330</v>
      </c>
      <c r="J16">
        <f t="shared" si="3"/>
        <v>29447</v>
      </c>
      <c r="K16">
        <f t="shared" si="3"/>
        <v>278</v>
      </c>
      <c r="L16">
        <f t="shared" si="3"/>
        <v>533474</v>
      </c>
      <c r="M16">
        <f t="shared" si="3"/>
        <v>2466</v>
      </c>
      <c r="N16">
        <f t="shared" si="3"/>
        <v>3571284</v>
      </c>
      <c r="O16">
        <f t="shared" si="3"/>
        <v>9796</v>
      </c>
      <c r="P16">
        <f t="shared" si="3"/>
        <v>2775093</v>
      </c>
      <c r="Q16">
        <f t="shared" si="3"/>
        <v>5146</v>
      </c>
      <c r="R16">
        <f t="shared" si="3"/>
        <v>796193</v>
      </c>
      <c r="S16">
        <f t="shared" si="3"/>
        <v>4649</v>
      </c>
    </row>
    <row r="17" spans="1:19" x14ac:dyDescent="0.3">
      <c r="A17">
        <v>321</v>
      </c>
      <c r="B17" t="s">
        <v>38</v>
      </c>
      <c r="C17" t="s">
        <v>39</v>
      </c>
      <c r="F17">
        <v>130</v>
      </c>
      <c r="G17">
        <v>16</v>
      </c>
      <c r="H17">
        <v>10503</v>
      </c>
      <c r="I17">
        <v>40</v>
      </c>
      <c r="J17">
        <v>7546</v>
      </c>
      <c r="K17">
        <v>36</v>
      </c>
      <c r="L17">
        <v>163464</v>
      </c>
      <c r="M17">
        <v>343</v>
      </c>
      <c r="N17">
        <v>1182149</v>
      </c>
      <c r="O17">
        <v>1916</v>
      </c>
      <c r="P17">
        <v>933116</v>
      </c>
      <c r="Q17">
        <v>1374</v>
      </c>
      <c r="R17">
        <v>249034</v>
      </c>
      <c r="S17">
        <v>542</v>
      </c>
    </row>
    <row r="18" spans="1:19" ht="42" x14ac:dyDescent="0.3">
      <c r="A18">
        <v>322</v>
      </c>
      <c r="B18" t="s">
        <v>40</v>
      </c>
      <c r="C18" s="3" t="s">
        <v>41</v>
      </c>
      <c r="F18">
        <v>389</v>
      </c>
      <c r="G18">
        <v>107</v>
      </c>
      <c r="H18">
        <v>32872</v>
      </c>
      <c r="I18">
        <v>266</v>
      </c>
      <c r="J18">
        <v>20599</v>
      </c>
      <c r="K18">
        <v>224</v>
      </c>
      <c r="L18">
        <v>349119</v>
      </c>
      <c r="M18">
        <v>1961</v>
      </c>
      <c r="N18">
        <v>2282137</v>
      </c>
      <c r="O18">
        <v>7232</v>
      </c>
      <c r="P18">
        <v>1773012</v>
      </c>
      <c r="Q18">
        <v>3320</v>
      </c>
      <c r="R18">
        <v>509126</v>
      </c>
      <c r="S18">
        <v>3911</v>
      </c>
    </row>
    <row r="19" spans="1:19" ht="56" x14ac:dyDescent="0.3">
      <c r="A19">
        <v>323</v>
      </c>
      <c r="B19" s="3" t="s">
        <v>42</v>
      </c>
      <c r="C19" s="3" t="s">
        <v>43</v>
      </c>
      <c r="F19">
        <v>18</v>
      </c>
      <c r="G19">
        <v>1</v>
      </c>
      <c r="H19">
        <v>1703</v>
      </c>
      <c r="I19">
        <v>1</v>
      </c>
      <c r="J19">
        <v>1237</v>
      </c>
      <c r="K19">
        <v>1</v>
      </c>
      <c r="L19">
        <v>20005</v>
      </c>
      <c r="N19">
        <v>103970</v>
      </c>
      <c r="O19">
        <v>11</v>
      </c>
      <c r="P19">
        <v>67093</v>
      </c>
      <c r="Q19">
        <v>9</v>
      </c>
      <c r="R19">
        <v>36877</v>
      </c>
      <c r="S19">
        <v>2</v>
      </c>
    </row>
    <row r="20" spans="1:19" ht="42" x14ac:dyDescent="0.3">
      <c r="A20">
        <v>324</v>
      </c>
      <c r="B20" t="s">
        <v>44</v>
      </c>
      <c r="C20" s="3" t="s">
        <v>45</v>
      </c>
      <c r="F20">
        <v>9</v>
      </c>
      <c r="G20">
        <v>6</v>
      </c>
      <c r="H20">
        <v>114</v>
      </c>
      <c r="I20">
        <v>23</v>
      </c>
      <c r="J20">
        <v>65</v>
      </c>
      <c r="K20">
        <v>17</v>
      </c>
      <c r="L20">
        <v>886</v>
      </c>
      <c r="M20">
        <v>162</v>
      </c>
      <c r="N20">
        <v>3028</v>
      </c>
      <c r="O20">
        <v>637</v>
      </c>
      <c r="P20">
        <v>1872</v>
      </c>
      <c r="Q20">
        <v>443</v>
      </c>
      <c r="R20">
        <v>1156</v>
      </c>
      <c r="S20">
        <v>194</v>
      </c>
    </row>
    <row r="21" spans="1:19" x14ac:dyDescent="0.3">
      <c r="A21" s="7">
        <v>33</v>
      </c>
      <c r="B21" t="s">
        <v>46</v>
      </c>
      <c r="C21" s="3" t="s">
        <v>47</v>
      </c>
      <c r="F21">
        <f>SUM(F22:F23)</f>
        <v>90</v>
      </c>
      <c r="G21">
        <f t="shared" ref="G21:S21" si="4">SUM(G22:G23)</f>
        <v>49</v>
      </c>
      <c r="H21">
        <f t="shared" si="4"/>
        <v>1071</v>
      </c>
      <c r="I21">
        <f t="shared" si="4"/>
        <v>127</v>
      </c>
      <c r="J21">
        <f t="shared" si="4"/>
        <v>679</v>
      </c>
      <c r="K21">
        <f t="shared" si="4"/>
        <v>99</v>
      </c>
      <c r="L21">
        <f t="shared" si="4"/>
        <v>12292</v>
      </c>
      <c r="M21">
        <f t="shared" si="4"/>
        <v>1173</v>
      </c>
      <c r="N21">
        <f t="shared" si="4"/>
        <v>38230</v>
      </c>
      <c r="O21">
        <f t="shared" si="4"/>
        <v>4116</v>
      </c>
      <c r="P21">
        <f t="shared" si="4"/>
        <v>21552</v>
      </c>
      <c r="Q21">
        <f t="shared" si="4"/>
        <v>2338</v>
      </c>
      <c r="R21">
        <f t="shared" si="4"/>
        <v>16677</v>
      </c>
      <c r="S21">
        <f t="shared" si="4"/>
        <v>1778</v>
      </c>
    </row>
    <row r="22" spans="1:19" ht="70" x14ac:dyDescent="0.3">
      <c r="A22">
        <v>331</v>
      </c>
      <c r="B22" t="s">
        <v>48</v>
      </c>
      <c r="C22" s="3" t="s">
        <v>49</v>
      </c>
      <c r="F22">
        <v>43</v>
      </c>
      <c r="G22">
        <v>31</v>
      </c>
      <c r="H22">
        <v>283</v>
      </c>
      <c r="I22">
        <v>73</v>
      </c>
      <c r="J22">
        <v>213</v>
      </c>
      <c r="K22">
        <v>62</v>
      </c>
      <c r="L22">
        <v>2767</v>
      </c>
      <c r="M22">
        <v>568</v>
      </c>
      <c r="N22">
        <v>9056</v>
      </c>
      <c r="O22">
        <v>2637</v>
      </c>
      <c r="P22">
        <v>5009</v>
      </c>
      <c r="Q22">
        <v>1480</v>
      </c>
      <c r="R22">
        <v>4047</v>
      </c>
      <c r="S22">
        <v>1157</v>
      </c>
    </row>
    <row r="23" spans="1:19" ht="56" x14ac:dyDescent="0.3">
      <c r="A23">
        <v>332</v>
      </c>
      <c r="B23" t="s">
        <v>50</v>
      </c>
      <c r="C23" s="3" t="s">
        <v>51</v>
      </c>
      <c r="F23">
        <v>47</v>
      </c>
      <c r="G23">
        <v>18</v>
      </c>
      <c r="H23">
        <v>788</v>
      </c>
      <c r="I23">
        <v>54</v>
      </c>
      <c r="J23">
        <v>466</v>
      </c>
      <c r="K23">
        <v>37</v>
      </c>
      <c r="L23">
        <v>9525</v>
      </c>
      <c r="M23">
        <v>605</v>
      </c>
      <c r="N23">
        <v>29174</v>
      </c>
      <c r="O23">
        <v>1479</v>
      </c>
      <c r="P23">
        <v>16543</v>
      </c>
      <c r="Q23">
        <v>858</v>
      </c>
      <c r="R23">
        <v>12630</v>
      </c>
      <c r="S23">
        <v>621</v>
      </c>
    </row>
    <row r="24" spans="1:19" x14ac:dyDescent="0.3">
      <c r="A24" s="7">
        <v>34</v>
      </c>
      <c r="B24" t="s">
        <v>52</v>
      </c>
      <c r="C24" s="5" t="s">
        <v>53</v>
      </c>
      <c r="F24">
        <f>SUM(F25:F26)</f>
        <v>87</v>
      </c>
      <c r="G24">
        <f t="shared" ref="G24:S24" si="5">SUM(G25:G26)</f>
        <v>37</v>
      </c>
      <c r="H24">
        <f t="shared" si="5"/>
        <v>1308</v>
      </c>
      <c r="I24">
        <f t="shared" si="5"/>
        <v>97</v>
      </c>
      <c r="J24">
        <f t="shared" si="5"/>
        <v>1187</v>
      </c>
      <c r="K24">
        <f t="shared" si="5"/>
        <v>89</v>
      </c>
      <c r="L24">
        <f t="shared" si="5"/>
        <v>18481</v>
      </c>
      <c r="M24">
        <f t="shared" si="5"/>
        <v>806</v>
      </c>
      <c r="N24">
        <f t="shared" si="5"/>
        <v>71614</v>
      </c>
      <c r="O24">
        <f t="shared" si="5"/>
        <v>4329</v>
      </c>
      <c r="P24">
        <f t="shared" si="5"/>
        <v>53675</v>
      </c>
      <c r="Q24">
        <f t="shared" si="5"/>
        <v>2869</v>
      </c>
      <c r="R24">
        <f t="shared" si="5"/>
        <v>17939</v>
      </c>
      <c r="S24">
        <f t="shared" si="5"/>
        <v>1461</v>
      </c>
    </row>
    <row r="25" spans="1:19" x14ac:dyDescent="0.3">
      <c r="A25" s="5">
        <v>341</v>
      </c>
      <c r="B25" s="5" t="s">
        <v>54</v>
      </c>
      <c r="C25" s="5" t="s">
        <v>55</v>
      </c>
      <c r="D25" s="5"/>
      <c r="E25" s="5"/>
      <c r="F25" s="5">
        <v>34</v>
      </c>
      <c r="G25" s="5">
        <v>14</v>
      </c>
      <c r="H25" s="5">
        <v>464</v>
      </c>
      <c r="I25" s="5">
        <v>41</v>
      </c>
      <c r="J25" s="5">
        <v>393</v>
      </c>
      <c r="K25" s="5">
        <v>35</v>
      </c>
      <c r="L25" s="5">
        <v>5752</v>
      </c>
      <c r="M25" s="5">
        <v>289</v>
      </c>
      <c r="N25" s="5">
        <v>44240</v>
      </c>
      <c r="O25" s="5">
        <v>2371</v>
      </c>
      <c r="P25" s="5">
        <v>34417</v>
      </c>
      <c r="Q25" s="5">
        <v>1737</v>
      </c>
      <c r="R25" s="5">
        <v>9823</v>
      </c>
      <c r="S25" s="5">
        <v>634</v>
      </c>
    </row>
    <row r="26" spans="1:19" ht="42" x14ac:dyDescent="0.3">
      <c r="A26">
        <v>342</v>
      </c>
      <c r="B26" t="s">
        <v>56</v>
      </c>
      <c r="C26" s="3" t="s">
        <v>57</v>
      </c>
      <c r="F26">
        <v>53</v>
      </c>
      <c r="G26">
        <v>23</v>
      </c>
      <c r="H26" s="5">
        <v>844</v>
      </c>
      <c r="I26" s="5">
        <v>56</v>
      </c>
      <c r="J26" s="5">
        <v>794</v>
      </c>
      <c r="K26" s="5">
        <v>54</v>
      </c>
      <c r="L26" s="5">
        <v>12729</v>
      </c>
      <c r="M26" s="5">
        <v>517</v>
      </c>
      <c r="N26" s="5">
        <v>27374</v>
      </c>
      <c r="O26" s="5">
        <v>1958</v>
      </c>
      <c r="P26" s="5">
        <v>19258</v>
      </c>
      <c r="Q26" s="5">
        <v>1132</v>
      </c>
      <c r="R26" s="5">
        <v>8116</v>
      </c>
      <c r="S26" s="5">
        <v>827</v>
      </c>
    </row>
    <row r="27" spans="1:19" ht="70" x14ac:dyDescent="0.3">
      <c r="A27" s="7">
        <v>35</v>
      </c>
      <c r="B27" s="3" t="s">
        <v>58</v>
      </c>
      <c r="C27" s="3" t="s">
        <v>59</v>
      </c>
      <c r="F27">
        <f>SUM(F28:F30)</f>
        <v>67</v>
      </c>
      <c r="G27">
        <f t="shared" ref="G27:S27" si="6">SUM(G28:G30)</f>
        <v>12</v>
      </c>
      <c r="H27">
        <f t="shared" si="6"/>
        <v>7499</v>
      </c>
      <c r="I27">
        <f t="shared" si="6"/>
        <v>44</v>
      </c>
      <c r="J27">
        <f t="shared" si="6"/>
        <v>4549</v>
      </c>
      <c r="K27">
        <f t="shared" si="6"/>
        <v>31</v>
      </c>
      <c r="L27">
        <f t="shared" si="6"/>
        <v>65367</v>
      </c>
      <c r="M27">
        <f t="shared" si="6"/>
        <v>572</v>
      </c>
      <c r="N27">
        <f t="shared" si="6"/>
        <v>492096</v>
      </c>
      <c r="O27">
        <f t="shared" si="6"/>
        <v>2670</v>
      </c>
      <c r="P27">
        <f t="shared" si="6"/>
        <v>349073</v>
      </c>
      <c r="Q27">
        <f t="shared" si="6"/>
        <v>2483</v>
      </c>
      <c r="R27">
        <f t="shared" si="6"/>
        <v>143024</v>
      </c>
      <c r="S27">
        <f t="shared" si="6"/>
        <v>186</v>
      </c>
    </row>
    <row r="28" spans="1:19" ht="28" x14ac:dyDescent="0.3">
      <c r="A28">
        <v>352</v>
      </c>
      <c r="B28" t="s">
        <v>60</v>
      </c>
      <c r="C28" s="3" t="s">
        <v>61</v>
      </c>
      <c r="F28">
        <v>13</v>
      </c>
      <c r="G28">
        <v>4</v>
      </c>
      <c r="H28" s="5">
        <v>385</v>
      </c>
      <c r="I28" s="5">
        <v>18</v>
      </c>
      <c r="J28" s="5">
        <v>194</v>
      </c>
      <c r="K28" s="5">
        <v>7</v>
      </c>
      <c r="L28" s="5">
        <v>3052</v>
      </c>
      <c r="M28" s="5">
        <v>228</v>
      </c>
      <c r="N28" s="5">
        <v>19828</v>
      </c>
      <c r="O28" s="5">
        <v>149</v>
      </c>
      <c r="P28" s="5">
        <v>13836</v>
      </c>
      <c r="Q28" s="5">
        <v>409</v>
      </c>
      <c r="R28" s="5">
        <v>5992</v>
      </c>
      <c r="S28" s="5">
        <v>-261</v>
      </c>
    </row>
    <row r="29" spans="1:19" x14ac:dyDescent="0.3">
      <c r="A29" s="5">
        <v>355</v>
      </c>
      <c r="B29" s="5" t="s">
        <v>62</v>
      </c>
      <c r="C29" s="5" t="s">
        <v>63</v>
      </c>
      <c r="D29" s="5"/>
      <c r="E29" s="5"/>
      <c r="F29" s="5">
        <v>1</v>
      </c>
      <c r="G29" s="5"/>
      <c r="H29" s="5">
        <v>32</v>
      </c>
      <c r="I29" s="5"/>
      <c r="J29" s="5">
        <v>28</v>
      </c>
      <c r="K29" s="5"/>
      <c r="L29" s="5">
        <v>341</v>
      </c>
      <c r="N29" s="5">
        <v>2454</v>
      </c>
      <c r="P29" s="5">
        <v>1960</v>
      </c>
      <c r="R29" s="5">
        <v>494</v>
      </c>
    </row>
    <row r="30" spans="1:19" x14ac:dyDescent="0.3">
      <c r="A30">
        <v>356</v>
      </c>
      <c r="B30" t="s">
        <v>64</v>
      </c>
      <c r="C30" s="3" t="s">
        <v>65</v>
      </c>
      <c r="F30">
        <v>53</v>
      </c>
      <c r="G30">
        <v>8</v>
      </c>
      <c r="H30" s="5">
        <v>7082</v>
      </c>
      <c r="I30" s="5">
        <v>26</v>
      </c>
      <c r="J30" s="5">
        <v>4327</v>
      </c>
      <c r="K30" s="5">
        <v>24</v>
      </c>
      <c r="L30" s="5">
        <v>61974</v>
      </c>
      <c r="M30" s="5">
        <v>344</v>
      </c>
      <c r="N30" s="5">
        <v>469814</v>
      </c>
      <c r="O30" s="5">
        <v>2521</v>
      </c>
      <c r="P30" s="5">
        <v>333277</v>
      </c>
      <c r="Q30" s="5">
        <v>2074</v>
      </c>
      <c r="R30" s="5">
        <v>136538</v>
      </c>
      <c r="S30" s="5">
        <v>447</v>
      </c>
    </row>
    <row r="31" spans="1:19" ht="84" x14ac:dyDescent="0.3">
      <c r="A31" s="7">
        <v>36</v>
      </c>
      <c r="B31" t="s">
        <v>66</v>
      </c>
      <c r="C31" s="3" t="s">
        <v>67</v>
      </c>
      <c r="F31">
        <f>SUM(F32:F34)</f>
        <v>25</v>
      </c>
      <c r="G31">
        <f t="shared" ref="G31:S31" si="7">SUM(G32:G34)</f>
        <v>5</v>
      </c>
      <c r="H31">
        <f t="shared" si="7"/>
        <v>923</v>
      </c>
      <c r="I31">
        <f t="shared" si="7"/>
        <v>20</v>
      </c>
      <c r="J31">
        <f t="shared" si="7"/>
        <v>566</v>
      </c>
      <c r="K31">
        <f t="shared" si="7"/>
        <v>12</v>
      </c>
      <c r="L31">
        <f t="shared" si="7"/>
        <v>9929</v>
      </c>
      <c r="M31">
        <f t="shared" si="7"/>
        <v>252</v>
      </c>
      <c r="N31">
        <f t="shared" si="7"/>
        <v>45650</v>
      </c>
      <c r="O31">
        <f t="shared" si="7"/>
        <v>828</v>
      </c>
      <c r="P31">
        <f t="shared" si="7"/>
        <v>33581</v>
      </c>
      <c r="Q31">
        <f t="shared" si="7"/>
        <v>565</v>
      </c>
      <c r="R31">
        <f t="shared" si="7"/>
        <v>12444</v>
      </c>
      <c r="S31">
        <f t="shared" si="7"/>
        <v>263</v>
      </c>
    </row>
    <row r="32" spans="1:19" ht="42" x14ac:dyDescent="0.3">
      <c r="A32" s="5">
        <v>361</v>
      </c>
      <c r="B32" s="5" t="s">
        <v>68</v>
      </c>
      <c r="C32" s="9" t="s">
        <v>69</v>
      </c>
      <c r="D32" s="5"/>
      <c r="E32" s="5"/>
      <c r="F32" s="5">
        <v>17</v>
      </c>
      <c r="G32" s="5">
        <v>2</v>
      </c>
      <c r="H32" s="5">
        <v>683</v>
      </c>
      <c r="I32" s="5">
        <v>9</v>
      </c>
      <c r="J32" s="5">
        <v>361</v>
      </c>
      <c r="K32" s="5">
        <v>5</v>
      </c>
      <c r="L32" s="5">
        <v>7933</v>
      </c>
      <c r="M32" s="5">
        <v>77</v>
      </c>
      <c r="N32" s="5">
        <v>31764</v>
      </c>
      <c r="O32" s="5">
        <v>130</v>
      </c>
      <c r="P32" s="5">
        <v>19770</v>
      </c>
      <c r="Q32" s="5">
        <v>82</v>
      </c>
      <c r="R32" s="5">
        <v>11994</v>
      </c>
      <c r="S32" s="5">
        <v>48</v>
      </c>
    </row>
    <row r="33" spans="1:19" ht="42" x14ac:dyDescent="0.3">
      <c r="A33">
        <v>362</v>
      </c>
      <c r="B33" t="s">
        <v>70</v>
      </c>
      <c r="C33" s="3" t="s">
        <v>71</v>
      </c>
      <c r="F33">
        <v>4</v>
      </c>
      <c r="G33">
        <v>3</v>
      </c>
      <c r="H33" s="5">
        <v>18</v>
      </c>
      <c r="I33" s="5">
        <v>11</v>
      </c>
      <c r="J33" s="5">
        <v>12</v>
      </c>
      <c r="K33" s="5">
        <v>7</v>
      </c>
      <c r="L33" s="5">
        <v>221</v>
      </c>
      <c r="M33" s="5">
        <v>175</v>
      </c>
      <c r="N33" s="5">
        <v>783</v>
      </c>
      <c r="O33" s="5">
        <v>698</v>
      </c>
      <c r="P33" s="5">
        <v>520</v>
      </c>
      <c r="Q33" s="5">
        <v>483</v>
      </c>
      <c r="R33" s="5">
        <v>263</v>
      </c>
      <c r="S33" s="5">
        <v>215</v>
      </c>
    </row>
    <row r="34" spans="1:19" ht="42" x14ac:dyDescent="0.3">
      <c r="A34">
        <v>369</v>
      </c>
      <c r="B34" t="s">
        <v>72</v>
      </c>
      <c r="C34" s="3" t="s">
        <v>73</v>
      </c>
      <c r="F34">
        <v>4</v>
      </c>
      <c r="H34" s="5">
        <v>222</v>
      </c>
      <c r="I34" s="5"/>
      <c r="J34" s="5">
        <v>193</v>
      </c>
      <c r="K34" s="5"/>
      <c r="L34" s="5">
        <v>1775</v>
      </c>
      <c r="M34" s="5"/>
      <c r="N34" s="5">
        <v>13103</v>
      </c>
      <c r="O34" s="5"/>
      <c r="P34" s="5">
        <v>13291</v>
      </c>
      <c r="Q34" s="5"/>
      <c r="R34" s="5">
        <v>187</v>
      </c>
      <c r="S34" s="5"/>
    </row>
    <row r="35" spans="1:19" ht="56" x14ac:dyDescent="0.3">
      <c r="A35" s="7">
        <v>38</v>
      </c>
      <c r="B35" t="s">
        <v>74</v>
      </c>
      <c r="C35" s="3" t="s">
        <v>75</v>
      </c>
      <c r="F35">
        <f>SUM(F36:F40)</f>
        <v>168</v>
      </c>
      <c r="G35">
        <f t="shared" ref="G35:S35" si="8">SUM(G36:G40)</f>
        <v>63</v>
      </c>
      <c r="H35">
        <f t="shared" si="8"/>
        <v>5546</v>
      </c>
      <c r="I35">
        <f t="shared" si="8"/>
        <v>205</v>
      </c>
      <c r="J35">
        <f t="shared" si="8"/>
        <v>3282</v>
      </c>
      <c r="K35">
        <f t="shared" si="8"/>
        <v>163</v>
      </c>
      <c r="L35">
        <f t="shared" si="8"/>
        <v>65340</v>
      </c>
      <c r="M35">
        <f t="shared" si="8"/>
        <v>2342</v>
      </c>
      <c r="N35">
        <f t="shared" si="8"/>
        <v>313826</v>
      </c>
      <c r="O35">
        <f t="shared" si="8"/>
        <v>7601</v>
      </c>
      <c r="P35">
        <f t="shared" si="8"/>
        <v>224567</v>
      </c>
      <c r="Q35">
        <f t="shared" si="8"/>
        <v>4225</v>
      </c>
      <c r="R35">
        <f t="shared" si="8"/>
        <v>89260</v>
      </c>
      <c r="S35">
        <f t="shared" si="8"/>
        <v>3376</v>
      </c>
    </row>
    <row r="36" spans="1:19" ht="56" x14ac:dyDescent="0.3">
      <c r="A36">
        <v>381</v>
      </c>
      <c r="B36" t="s">
        <v>76</v>
      </c>
      <c r="C36" s="3" t="s">
        <v>77</v>
      </c>
      <c r="F36">
        <v>83</v>
      </c>
      <c r="G36">
        <v>49</v>
      </c>
      <c r="H36" s="5">
        <v>610</v>
      </c>
      <c r="I36" s="5">
        <v>155</v>
      </c>
      <c r="J36" s="5">
        <v>376</v>
      </c>
      <c r="K36" s="5">
        <v>118</v>
      </c>
      <c r="L36" s="5">
        <v>6496</v>
      </c>
      <c r="M36" s="5">
        <v>1729</v>
      </c>
      <c r="N36" s="5">
        <v>23152</v>
      </c>
      <c r="O36" s="5">
        <v>5241</v>
      </c>
      <c r="P36" s="5">
        <v>14841</v>
      </c>
      <c r="Q36" s="5">
        <v>2877</v>
      </c>
      <c r="R36" s="5">
        <v>8311</v>
      </c>
      <c r="S36" s="5">
        <v>2363</v>
      </c>
    </row>
    <row r="37" spans="1:19" ht="42" x14ac:dyDescent="0.3">
      <c r="A37">
        <v>382</v>
      </c>
      <c r="B37" t="s">
        <v>78</v>
      </c>
      <c r="C37" s="3" t="s">
        <v>79</v>
      </c>
      <c r="F37">
        <v>12</v>
      </c>
      <c r="G37">
        <v>8</v>
      </c>
      <c r="H37" s="5">
        <v>69</v>
      </c>
      <c r="I37" s="5">
        <v>26</v>
      </c>
      <c r="J37" s="5">
        <v>48</v>
      </c>
      <c r="K37" s="5">
        <v>26</v>
      </c>
      <c r="L37" s="5">
        <v>910</v>
      </c>
      <c r="M37" s="5">
        <v>321</v>
      </c>
      <c r="N37" s="5">
        <v>2037</v>
      </c>
      <c r="O37" s="5">
        <v>851</v>
      </c>
      <c r="P37" s="5">
        <v>842</v>
      </c>
      <c r="Q37" s="5">
        <v>347</v>
      </c>
      <c r="R37" s="5">
        <v>1195</v>
      </c>
      <c r="S37" s="5">
        <v>504</v>
      </c>
    </row>
    <row r="38" spans="1:19" ht="42" x14ac:dyDescent="0.3">
      <c r="A38">
        <v>383</v>
      </c>
      <c r="B38" t="s">
        <v>80</v>
      </c>
      <c r="C38" s="3" t="s">
        <v>81</v>
      </c>
      <c r="F38">
        <v>33</v>
      </c>
      <c r="G38">
        <v>1</v>
      </c>
      <c r="H38" s="5">
        <v>3392</v>
      </c>
      <c r="I38" s="5">
        <v>8</v>
      </c>
      <c r="J38" s="5">
        <v>1722</v>
      </c>
      <c r="K38" s="5">
        <v>4</v>
      </c>
      <c r="L38" s="5">
        <v>28896</v>
      </c>
      <c r="M38" s="5">
        <v>47</v>
      </c>
      <c r="N38" s="5">
        <v>194680</v>
      </c>
      <c r="O38" s="5">
        <v>70</v>
      </c>
      <c r="P38" s="5">
        <v>147893</v>
      </c>
      <c r="Q38" s="5">
        <v>12</v>
      </c>
      <c r="R38" s="5">
        <v>46787</v>
      </c>
      <c r="S38" s="5">
        <v>58</v>
      </c>
    </row>
    <row r="39" spans="1:19" ht="28" x14ac:dyDescent="0.3">
      <c r="A39">
        <v>384</v>
      </c>
      <c r="B39" t="s">
        <v>82</v>
      </c>
      <c r="C39" s="3" t="s">
        <v>83</v>
      </c>
      <c r="F39">
        <v>32</v>
      </c>
      <c r="G39">
        <v>5</v>
      </c>
      <c r="H39" s="5">
        <v>651</v>
      </c>
      <c r="I39" s="5">
        <v>16</v>
      </c>
      <c r="J39" s="5">
        <v>512</v>
      </c>
      <c r="K39" s="5">
        <v>15</v>
      </c>
      <c r="L39" s="5">
        <v>19315</v>
      </c>
      <c r="M39" s="5">
        <v>245</v>
      </c>
      <c r="N39" s="5">
        <v>50438</v>
      </c>
      <c r="O39" s="5">
        <v>1439</v>
      </c>
      <c r="P39" s="5">
        <v>30625</v>
      </c>
      <c r="Q39" s="5">
        <v>989</v>
      </c>
      <c r="R39" s="5">
        <v>19814</v>
      </c>
      <c r="S39" s="5">
        <v>451</v>
      </c>
    </row>
    <row r="40" spans="1:19" ht="84" x14ac:dyDescent="0.3">
      <c r="A40">
        <v>385</v>
      </c>
      <c r="B40" s="3" t="s">
        <v>84</v>
      </c>
      <c r="C40" s="9" t="s">
        <v>85</v>
      </c>
      <c r="F40">
        <v>8</v>
      </c>
      <c r="H40" s="5">
        <v>824</v>
      </c>
      <c r="I40" s="5"/>
      <c r="J40" s="5">
        <v>624</v>
      </c>
      <c r="K40" s="5"/>
      <c r="L40" s="5">
        <v>9723</v>
      </c>
      <c r="N40" s="5">
        <v>43519</v>
      </c>
      <c r="P40" s="5">
        <v>30366</v>
      </c>
      <c r="R40" s="5">
        <v>13153</v>
      </c>
    </row>
    <row r="41" spans="1:19" ht="28" x14ac:dyDescent="0.3">
      <c r="A41" s="7">
        <v>39</v>
      </c>
      <c r="B41" s="3" t="s">
        <v>86</v>
      </c>
      <c r="C41" s="9" t="s">
        <v>87</v>
      </c>
      <c r="F41">
        <f>SUM(F42)</f>
        <v>87</v>
      </c>
      <c r="G41">
        <f t="shared" ref="G41:S41" si="9">SUM(G42)</f>
        <v>17</v>
      </c>
      <c r="H41">
        <f t="shared" si="9"/>
        <v>4343</v>
      </c>
      <c r="I41">
        <f t="shared" si="9"/>
        <v>50</v>
      </c>
      <c r="J41">
        <f t="shared" si="9"/>
        <v>2673</v>
      </c>
      <c r="K41">
        <f t="shared" si="9"/>
        <v>44</v>
      </c>
      <c r="L41">
        <f t="shared" si="9"/>
        <v>56496</v>
      </c>
      <c r="M41">
        <f t="shared" si="9"/>
        <v>441</v>
      </c>
      <c r="N41">
        <f t="shared" si="9"/>
        <v>244937</v>
      </c>
      <c r="O41">
        <f t="shared" si="9"/>
        <v>2240</v>
      </c>
      <c r="P41">
        <f t="shared" si="9"/>
        <v>166889</v>
      </c>
      <c r="Q41">
        <f t="shared" si="9"/>
        <v>1436</v>
      </c>
      <c r="R41">
        <f t="shared" si="9"/>
        <v>78048</v>
      </c>
      <c r="S41">
        <f t="shared" si="9"/>
        <v>805</v>
      </c>
    </row>
    <row r="42" spans="1:19" ht="28" x14ac:dyDescent="0.3">
      <c r="A42">
        <v>390</v>
      </c>
      <c r="B42" t="s">
        <v>86</v>
      </c>
      <c r="C42" s="9" t="s">
        <v>87</v>
      </c>
      <c r="F42">
        <v>87</v>
      </c>
      <c r="G42">
        <v>17</v>
      </c>
      <c r="H42" s="5">
        <v>4343</v>
      </c>
      <c r="I42" s="5">
        <v>50</v>
      </c>
      <c r="J42" s="5">
        <v>2673</v>
      </c>
      <c r="K42" s="5">
        <v>44</v>
      </c>
      <c r="L42" s="5">
        <v>56496</v>
      </c>
      <c r="M42" s="5">
        <v>441</v>
      </c>
      <c r="N42" s="5">
        <v>244937</v>
      </c>
      <c r="O42" s="5">
        <v>2240</v>
      </c>
      <c r="P42" s="5">
        <v>166889</v>
      </c>
      <c r="Q42" s="5">
        <v>1436</v>
      </c>
      <c r="R42" s="5">
        <v>78048</v>
      </c>
      <c r="S42" s="5">
        <v>805</v>
      </c>
    </row>
    <row r="43" spans="1:19" ht="42" x14ac:dyDescent="0.3">
      <c r="B43" t="s">
        <v>88</v>
      </c>
      <c r="C43" s="9" t="s">
        <v>89</v>
      </c>
      <c r="F43">
        <f>SUM(F44,F46)</f>
        <v>3</v>
      </c>
      <c r="H43">
        <f t="shared" ref="H43:N43" si="10">SUM(H44,H46)</f>
        <v>1019</v>
      </c>
      <c r="J43">
        <f t="shared" si="10"/>
        <v>991</v>
      </c>
      <c r="L43">
        <f t="shared" si="10"/>
        <v>51461</v>
      </c>
      <c r="N43">
        <f t="shared" si="10"/>
        <v>380314</v>
      </c>
      <c r="P43">
        <f t="shared" ref="P43:P44" si="11">SUM(P44,P46)</f>
        <v>54104</v>
      </c>
      <c r="R43">
        <f t="shared" ref="R43:R44" si="12">SUM(R44,R46)</f>
        <v>17186</v>
      </c>
    </row>
    <row r="44" spans="1:19" ht="42" x14ac:dyDescent="0.3">
      <c r="A44" s="7">
        <v>41</v>
      </c>
      <c r="B44" t="s">
        <v>90</v>
      </c>
      <c r="C44" s="9" t="s">
        <v>91</v>
      </c>
      <c r="F44">
        <f>F45</f>
        <v>1</v>
      </c>
      <c r="H44">
        <f t="shared" ref="H44:N44" si="13">H45</f>
        <v>776</v>
      </c>
      <c r="J44">
        <f t="shared" si="13"/>
        <v>761</v>
      </c>
      <c r="L44">
        <f t="shared" si="13"/>
        <v>43416</v>
      </c>
      <c r="N44">
        <f t="shared" si="13"/>
        <v>344668</v>
      </c>
      <c r="P44">
        <f t="shared" si="11"/>
        <v>27052</v>
      </c>
      <c r="R44">
        <f t="shared" si="12"/>
        <v>8593</v>
      </c>
    </row>
    <row r="45" spans="1:19" ht="42" x14ac:dyDescent="0.3">
      <c r="A45">
        <v>410</v>
      </c>
      <c r="B45" t="s">
        <v>90</v>
      </c>
      <c r="C45" s="9" t="s">
        <v>91</v>
      </c>
      <c r="F45">
        <v>1</v>
      </c>
      <c r="H45">
        <v>776</v>
      </c>
      <c r="J45">
        <v>761</v>
      </c>
      <c r="L45">
        <v>43416</v>
      </c>
      <c r="N45">
        <v>344668</v>
      </c>
      <c r="P45" t="s">
        <v>92</v>
      </c>
      <c r="R45" t="s">
        <v>93</v>
      </c>
    </row>
    <row r="46" spans="1:19" x14ac:dyDescent="0.3">
      <c r="A46" s="7">
        <v>42</v>
      </c>
      <c r="B46" t="s">
        <v>94</v>
      </c>
      <c r="C46" s="9" t="s">
        <v>95</v>
      </c>
      <c r="F46">
        <f>F47</f>
        <v>2</v>
      </c>
      <c r="H46">
        <f t="shared" ref="H46:N46" si="14">H47</f>
        <v>243</v>
      </c>
      <c r="J46">
        <f t="shared" si="14"/>
        <v>230</v>
      </c>
      <c r="L46">
        <f t="shared" si="14"/>
        <v>8045</v>
      </c>
      <c r="N46">
        <f t="shared" si="14"/>
        <v>35646</v>
      </c>
      <c r="P46">
        <f t="shared" ref="P46" si="15">P47</f>
        <v>27052</v>
      </c>
      <c r="R46">
        <f t="shared" ref="R46" si="16">R47</f>
        <v>8593</v>
      </c>
    </row>
    <row r="47" spans="1:19" x14ac:dyDescent="0.3">
      <c r="A47">
        <v>420</v>
      </c>
      <c r="B47" t="s">
        <v>94</v>
      </c>
      <c r="C47" s="9" t="s">
        <v>95</v>
      </c>
      <c r="F47">
        <v>2</v>
      </c>
      <c r="H47">
        <v>243</v>
      </c>
      <c r="J47">
        <v>230</v>
      </c>
      <c r="L47">
        <v>8045</v>
      </c>
      <c r="N47">
        <v>35646</v>
      </c>
      <c r="P47">
        <v>27052</v>
      </c>
      <c r="R47">
        <v>8593</v>
      </c>
    </row>
    <row r="51" spans="1:3" x14ac:dyDescent="0.3">
      <c r="A51" t="s">
        <v>96</v>
      </c>
    </row>
    <row r="52" spans="1:3" x14ac:dyDescent="0.3">
      <c r="A52" t="s">
        <v>97</v>
      </c>
      <c r="B52" t="s">
        <v>98</v>
      </c>
      <c r="C52" t="s">
        <v>99</v>
      </c>
    </row>
  </sheetData>
  <mergeCells count="3">
    <mergeCell ref="H4:I4"/>
    <mergeCell ref="J4:K4"/>
    <mergeCell ref="L8:O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2019-05-25T08:05:29Z</dcterms:created>
  <dcterms:modified xsi:type="dcterms:W3CDTF">2019-05-25T08:05:31Z</dcterms:modified>
</cp:coreProperties>
</file>